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480" windowHeight="9975"/>
  </bookViews>
  <sheets>
    <sheet name="ประกอบตัวชี้วัดที่ 4.2" sheetId="1" r:id="rId1"/>
    <sheet name="งานวิจัย" sheetId="2" r:id="rId2"/>
    <sheet name="citation" sheetId="3" r:id="rId3"/>
  </sheets>
  <calcPr calcId="145621"/>
</workbook>
</file>

<file path=xl/calcChain.xml><?xml version="1.0" encoding="utf-8"?>
<calcChain xmlns="http://schemas.openxmlformats.org/spreadsheetml/2006/main">
  <c r="N69" i="1" l="1"/>
  <c r="N76" i="1" l="1"/>
  <c r="O76" i="1" s="1"/>
  <c r="O69" i="1"/>
  <c r="K76" i="1"/>
  <c r="L76" i="1" s="1"/>
  <c r="L69" i="1"/>
  <c r="K69" i="1"/>
  <c r="K62" i="1"/>
  <c r="L62" i="1" s="1"/>
  <c r="K55" i="1"/>
  <c r="L55" i="1" s="1"/>
  <c r="K48" i="1"/>
  <c r="L48" i="1" s="1"/>
  <c r="K34" i="1"/>
  <c r="L34" i="1" s="1"/>
  <c r="K12" i="1"/>
  <c r="L12" i="1" s="1"/>
  <c r="K5" i="1"/>
  <c r="L5" i="1" s="1"/>
  <c r="H76" i="1" l="1"/>
  <c r="I76" i="1" s="1"/>
  <c r="F76" i="1"/>
  <c r="G76" i="1" s="1"/>
  <c r="H69" i="1"/>
  <c r="I69" i="1" s="1"/>
  <c r="F69" i="1"/>
  <c r="G69" i="1" s="1"/>
  <c r="H62" i="1"/>
  <c r="I62" i="1" s="1"/>
  <c r="F62" i="1"/>
  <c r="G62" i="1" s="1"/>
  <c r="F55" i="1"/>
  <c r="G55" i="1" s="1"/>
  <c r="H55" i="1"/>
  <c r="I55" i="1" s="1"/>
  <c r="H48" i="1"/>
  <c r="F48" i="1"/>
  <c r="G48" i="1" s="1"/>
  <c r="I48" i="1"/>
  <c r="F34" i="1"/>
  <c r="G34" i="1" s="1"/>
  <c r="H34" i="1"/>
  <c r="I34" i="1" s="1"/>
  <c r="F12" i="1"/>
  <c r="G12" i="1" s="1"/>
  <c r="H12" i="1"/>
  <c r="I12" i="1" s="1"/>
  <c r="H5" i="1"/>
  <c r="I5" i="1" s="1"/>
  <c r="F5" i="1"/>
  <c r="G5" i="1" s="1"/>
</calcChain>
</file>

<file path=xl/sharedStrings.xml><?xml version="1.0" encoding="utf-8"?>
<sst xmlns="http://schemas.openxmlformats.org/spreadsheetml/2006/main" count="1048" uniqueCount="588">
  <si>
    <t>ระดับ</t>
  </si>
  <si>
    <t>อาจารย์ประจำหลักสูตร</t>
  </si>
  <si>
    <t>ปริญญาตรี</t>
  </si>
  <si>
    <t>สัตวแพทยศาสตรบัณฑิต</t>
  </si>
  <si>
    <t>นางสาวประภาพร  ตั้งธนธานิช</t>
  </si>
  <si>
    <t>นายปรีณัน จิตะสมบัติ</t>
  </si>
  <si>
    <t>นายชูชาติ กมลเลิศ</t>
  </si>
  <si>
    <t>นายจีระศักดื ถิรธนบูรณ์</t>
  </si>
  <si>
    <t>นายธนาคาร นะศรี</t>
  </si>
  <si>
    <t>ประกาศนียบัตรบัณฑิต</t>
  </si>
  <si>
    <t>สัตว์เลี้ยง</t>
  </si>
  <si>
    <t>นางสาวทรรศิดา  พลอยงาม</t>
  </si>
  <si>
    <t>นางสาวฟ้าน่าน สุขสวัสดิ์</t>
  </si>
  <si>
    <t>นางสาวดวงเดือน  แก่นค้างพลู</t>
  </si>
  <si>
    <t>นางพิมชนก  สุวรรณธาดา</t>
  </si>
  <si>
    <t>นายสุทธิศักดิ์ นพวิญญูวงศ์</t>
  </si>
  <si>
    <t>นายเจษฎา  จิวากานนท์</t>
  </si>
  <si>
    <t>นายสาธร  พรตระกูลพิพัฒน์</t>
  </si>
  <si>
    <t>ปริญญาโท</t>
  </si>
  <si>
    <t>วิทยาศาสตร์การสัตวแพทย์</t>
  </si>
  <si>
    <t>นายคณิต ชูคันหอม</t>
  </si>
  <si>
    <t>นายบัณฑิตย์ เต็งเจริญกุล</t>
  </si>
  <si>
    <t>นายประวิทย์ บุตรอุดม</t>
  </si>
  <si>
    <t>นางนุสรา สุวรรณโชติ</t>
  </si>
  <si>
    <t>นายสุรสิทธิ์ อ้วนพรมมา</t>
  </si>
  <si>
    <t>สัตวแพทย์สาธารณสุข</t>
  </si>
  <si>
    <t>นายประพันธ์ศักดิ์ ฉวีราช</t>
  </si>
  <si>
    <t>นายปิยวัฒน์  สายพันธุ์</t>
  </si>
  <si>
    <t>นายสุวิทย์ อุปสัย</t>
  </si>
  <si>
    <t>นายไพรัตน์ ศรแผลง</t>
  </si>
  <si>
    <t>นายคมกริช  พิมพ์ภักดี</t>
  </si>
  <si>
    <t>นางจารุวรรณ  คำพา</t>
  </si>
  <si>
    <t>นายนฤพนธ์ คำพา</t>
  </si>
  <si>
    <t>นางสิริขจร ตังควัฒนา</t>
  </si>
  <si>
    <t>นายสมบูรณ์ แสงมณีเดช</t>
  </si>
  <si>
    <t>นายพีระพล สุขอ้วน</t>
  </si>
  <si>
    <t>นางสาวจรีรัตน์ เอี่ยมสะอาด</t>
  </si>
  <si>
    <t>นางสาวขวัญเกศ  กนิษฐานนท์</t>
  </si>
  <si>
    <t xml:space="preserve"> </t>
  </si>
  <si>
    <t>คุณวุฒิและสาขาวิชา (เรียงจากคุณวุฒิระดับอุดมศึกษาสูงสุดลงมา เช่น เอก โท ตรี</t>
  </si>
  <si>
    <t>ชื่อ-นามสกุล (เรียงชื่อตามตัวอักษรของแต่ละตำแหน่งทางวิชาการ</t>
  </si>
  <si>
    <t>นางราณี  ซิงห์</t>
  </si>
  <si>
    <t>รองศาสตราจารย์</t>
  </si>
  <si>
    <t>ผู้ช่วยศาสตราจารย์</t>
  </si>
  <si>
    <t>อาจารย์</t>
  </si>
  <si>
    <t>น.บ., สพ.บ., วท.ม. (กายวิภาคศาสตร์)</t>
  </si>
  <si>
    <t>สพ.บ., วท.ม. (ศัลยศาสตร์)</t>
  </si>
  <si>
    <t>วท.บ. (เกียรตินิยม), สพ.บ. (เกียรตินิยม), วท.ม. (สรีรวิทยา), Ph.D. (Physiology)</t>
  </si>
  <si>
    <t>สพ.บ., วท.ม. (Animal Pathology)</t>
  </si>
  <si>
    <t>สพ.บ.</t>
  </si>
  <si>
    <t>สพ.บ. (เกียรตินิยม), M.S., Ph.D. (Comparative Biomedical Science)</t>
  </si>
  <si>
    <t>สพ.บ., วท.ม. (พยาธิวิทยาทางสัตวแพทย์)</t>
  </si>
  <si>
    <t>สพ.บ. (เกียรตินิยม), Ph.D. (Molecular Veterinary Biosciences)</t>
  </si>
  <si>
    <t>สพ.บ., วท.ม. (วิทยาศาสตรมหาบัณฑิต)</t>
  </si>
  <si>
    <t>สพ.บ., M.Sc., Ph.D. (Reproduction)</t>
  </si>
  <si>
    <t>สพ.บ., วท.ม. (กายวิภาคศาสตร์)</t>
  </si>
  <si>
    <t>สพ.บ., Dr. med. Vet. (Swine Diseases)</t>
  </si>
  <si>
    <t>สพ.บ., Ph.D. (Molecular Pharmacology)</t>
  </si>
  <si>
    <t>สพ.บ., M.S., Ph.D. (Vet. Embryology)</t>
  </si>
  <si>
    <t>สพ.บ., Ph.D. (Aquatic Medicine)</t>
  </si>
  <si>
    <t>สพ.บ., (เกียรตินิยม), Ph.D.</t>
  </si>
  <si>
    <t>สพ.บ.,</t>
  </si>
  <si>
    <t>สพ.บ. (เกียรตินิยม) Ph.D. (Veterinary Toxicology)</t>
  </si>
  <si>
    <t>สพ.บ., Ph.D. (Veterinary Public Healty)</t>
  </si>
  <si>
    <t>สพ.บ., วท.ม., ปร.ด. (สัตวแพทย์สาธารณสุข)</t>
  </si>
  <si>
    <t>สพ.บ., วท.ม. (สัตวศาสตร์), ปร.ด. (สัตวศาสตร์)</t>
  </si>
  <si>
    <t>สพ.บ. (เกียรตินิยม) , M.Sc., Ph.D. (Ruminant Medicine)</t>
  </si>
  <si>
    <t>สพ.บ., M.Sc., Ph.D. (Vet. Radiology)</t>
  </si>
  <si>
    <t>สพ.บ., วท.ม. (พยาธิวิทยาทางสัตวแพทย์), ปร.ด. (ชีวเวชศาสตร์)</t>
  </si>
  <si>
    <t xml:space="preserve"> สพ.บ. (เกียรตินิยม), M.S., Ph.D. (Veterinary Parasitology)</t>
  </si>
  <si>
    <t>สพ.บ., Ph.D. (Comparative Veterinary Medicine)</t>
  </si>
  <si>
    <t>วท.บ. (ชีววิทยา), วท.ม. (เภสัชวิทยา), ปร.ด. (วิจัยและพัฒนาเภสัชภัณฑ์)</t>
  </si>
  <si>
    <t>สพ.บ. (เกียรตินิยม), M.S., Ph.D. (Veterinary Epidemiology)</t>
  </si>
  <si>
    <t>ตำแหน่งทางวิชาการ (เรียงจากตำแหน่งทางวิชาการสูงสุดลงมา เช่น   ศ. รศ. ผ ศ.)</t>
  </si>
  <si>
    <t>อาจารย์ประจำหลักสูตร ประจำปี 2557</t>
  </si>
  <si>
    <t>ปศุสัตว์ (ปกติ)</t>
  </si>
  <si>
    <t>ปศุสัตว์ (นานาชาติ)</t>
  </si>
  <si>
    <t>นางกัลยา เจือจันทร์</t>
  </si>
  <si>
    <t>สพ.บ., วท.ม. (อายุรศาสตร์สัตว์ปีก)</t>
  </si>
  <si>
    <t>นางสาวบงกช นพผล</t>
  </si>
  <si>
    <t>วท.บ. (ชีววิทยา), M.P.H., Ph.D. (Veterinary Medicine)</t>
  </si>
  <si>
    <t>นายสราวุธ  ศรีงาม</t>
  </si>
  <si>
    <t>นายเอกชัย  ภัทรพันธ์วิเชียร</t>
  </si>
  <si>
    <t>นายธวัชชัย โพธิ์เอือง</t>
  </si>
  <si>
    <t>สพ.บ., วท.ม. (อายุรศาสตร์สัตว์ปีก), ปร.ด. (อายุรศาสตร์สัตวแพทย์)</t>
  </si>
  <si>
    <t>นายพงษ์ธร  สุวรรณธาดา</t>
  </si>
  <si>
    <t>สพ.บ., ปริญญาโท บริหารธุรกิจมหาบัณฑิต</t>
  </si>
  <si>
    <t>นายสุชาติ  วัฒนชัย</t>
  </si>
  <si>
    <t>สพ.บ., ศษ.ม. (เทคโนโลยีทางการศึกษา), ปร.ด. (เทคโนโลยีทางการศึกษา)</t>
  </si>
  <si>
    <t>นายสุวลักษณ์  ศรีสุภา</t>
  </si>
  <si>
    <t>สพ.บ. (เกียรตินิยม), วท.ม. (วิทยาการสืบพันธุ์สัตว์)</t>
  </si>
  <si>
    <t>วิทยาการสืบพันธุ์สัตว์</t>
  </si>
  <si>
    <t>นายมงคล  โปร่งเจริญ</t>
  </si>
  <si>
    <t>สพ.บ., F.R.V.C.S. (Theriogenology)</t>
  </si>
  <si>
    <t>นางสาวสุณีรัตน์  เอี่ยมละมัย</t>
  </si>
  <si>
    <t>สพ.บ. (เกียรตินิยม), F.R.V.C.S., Ph.D. (Veterinary Reproduction)</t>
  </si>
  <si>
    <t>นายชัยวัฒน์  จรัสแสง</t>
  </si>
  <si>
    <t>สพ.บ., วท.ม. (วิทยาการสืบพันธุ์)</t>
  </si>
  <si>
    <t>นายศักดิ์ศิริ  ศิริเสถียร</t>
  </si>
  <si>
    <t>สพ.บ., Ph.D. (Reproductive Physiology)</t>
  </si>
  <si>
    <t>อ.ปาณิสรา คุณกิตติ</t>
  </si>
  <si>
    <t>ปิดหลักสูตร</t>
  </si>
  <si>
    <t>สหวิทยาการสัตวแพทย์ (ปกติ)</t>
  </si>
  <si>
    <t>สหวิทยาการสัตวแพทย์ (นานาชาติ)</t>
  </si>
  <si>
    <t>ปรัชญาดุษฎีบัณฑิต สหวิทยาการสัตวแพทย์ (ปกติ)</t>
  </si>
  <si>
    <t xml:space="preserve">ปรัชญาดุษฎีบัณฑิต    สหวิทยาการสัตวแพทย์  </t>
  </si>
  <si>
    <t>(นานาชาติ)</t>
  </si>
  <si>
    <t>ร้อยละของอาจารย์ประจำหลักสูตรที่มีวุฒิปริญญาเอก</t>
  </si>
  <si>
    <t>คะแนน</t>
  </si>
  <si>
    <t>ร้อยละของอาจารย์ประจำหลักสูตรที่ดำรงตำแหน่งวิชาการ</t>
  </si>
  <si>
    <t>ร้อยละของผลรวมถ่วงน้ำหนักของผลงานทางวิชาการของอาจารย์ประจำหลักสูตร</t>
  </si>
  <si>
    <t>อัตราส่วนจำนวนบทความที่ได้รับการอ้างอิงต่อจำนวนอาจารย์ประจำหลักสูตร</t>
  </si>
  <si>
    <t>จำนวนบทความอ้างอิง 2010-2014</t>
  </si>
  <si>
    <t>Authors</t>
  </si>
  <si>
    <t>Title</t>
  </si>
  <si>
    <t>Year</t>
  </si>
  <si>
    <t>Source title</t>
  </si>
  <si>
    <t>Volume</t>
  </si>
  <si>
    <t>Issue</t>
  </si>
  <si>
    <t>Page start</t>
  </si>
  <si>
    <t>Page end</t>
  </si>
  <si>
    <t>Cited by</t>
  </si>
  <si>
    <t>Link</t>
  </si>
  <si>
    <t>Document Type</t>
  </si>
  <si>
    <t>Source</t>
  </si>
  <si>
    <t>ประภาพร</t>
  </si>
  <si>
    <t>Xu, R.-J., Mellor, D.J., Tungthanathanich, P., Birtles, M.J., Reynolds, G.W., Simpson, H.V.</t>
  </si>
  <si>
    <t>Growth and morphological changes in the small and the large intestine in piglets during the first three days after birth</t>
  </si>
  <si>
    <t>Journal of Developmental Physiology</t>
  </si>
  <si>
    <t>http://www.scopus.com/inward/record.url?eid=2-s2.0-0027415493&amp;partnerID=40&amp;md5=34b5e4f6e298e86c229795023a1e99cd</t>
  </si>
  <si>
    <t>Article</t>
  </si>
  <si>
    <t>Scopus</t>
  </si>
  <si>
    <t>Xu, R.-J., Tungthanathanich, P., Birtles, M.J., Mellor, D.J., Reynolds, G.W., Simpson, H.V.</t>
  </si>
  <si>
    <t>Growth and morphological changes in the stomach of newborn pigs during the first three days after birth</t>
  </si>
  <si>
    <t>http://www.scopus.com/inward/record.url?eid=2-s2.0-0026740178&amp;partnerID=40&amp;md5=7674c21d78569f5bd8d823231c6810b2</t>
  </si>
  <si>
    <t>ธนาคาร</t>
  </si>
  <si>
    <t>Nasri T., Bosch R.R., Voorde S.t., Fink-Gremmels J.</t>
  </si>
  <si>
    <t>Differential induction of apoptosis by type A and B trichothecenes in Jurkat T-lymphocytes</t>
  </si>
  <si>
    <t>Toxicology in Vitro</t>
  </si>
  <si>
    <t>http://www.scopus.com/inward/record.url?eid=2-s2.0-33745218511&amp;partnerID=40&amp;md5=41984ef0cb7c20019b34079066000129</t>
  </si>
  <si>
    <t>ปรีณัน</t>
  </si>
  <si>
    <t>Sussadee M., Phavaphutanon J., Kasorndorkbua C., Kongcharoen A., Jitasombuti P., Laopiem S., Thayananuphat A.</t>
  </si>
  <si>
    <t>Phenotypic characterizations and genetic study of progressive rod-cone degeneration in poodles in Thailand</t>
  </si>
  <si>
    <t>Thai Journal of Veterinary Medicine</t>
  </si>
  <si>
    <t>http://www.scopus.com/inward/record.url?eid=2-s2.0-84911878460&amp;partnerID=40&amp;md5=9314ef6dc08264157dcb4517511d9343</t>
  </si>
  <si>
    <t>ฟ้าน่าน</t>
  </si>
  <si>
    <t>Bai, Y., Malania, L., Castillo, D.A., Moran, D., Boonmar, S., Chanlun, A., Suksawat, F., Maruyama, S., Knobel, D., Kosoy, M.</t>
  </si>
  <si>
    <t>Global distribution of Bartonella infections in domestic bovine and characterization of Bartonella bovis strains using multi-locus sequence typing</t>
  </si>
  <si>
    <t>PLoS ONE</t>
  </si>
  <si>
    <t>http://www.scopus.com/inward/record.url?eid=2-s2.0-84894314232&amp;partnerID=40&amp;md5=42fd2c66c9a676f3509415a6a79644fc</t>
  </si>
  <si>
    <t>Billeter, S.A., Colton, L., Sangmaneedet, S., Suksawat, F., Evans, B.P., Kosoy, M.Y.</t>
  </si>
  <si>
    <t>Short report: Molecular detection and identification of bartonella species in rat fleas from northeastern Thailand</t>
  </si>
  <si>
    <t>American Journal of Tropical Medicine and Hygiene</t>
  </si>
  <si>
    <t>http://www.scopus.com/inward/record.url?eid=2-s2.0-84886931172&amp;partnerID=40&amp;md5=ee1f3db458f847b61f08c5d256ad01ea</t>
  </si>
  <si>
    <t>Macotpet, A., Suksawat, F., Sukon, P., Pimpakdee, K., Pattarapanwichien, E., Tangrassameeprasert, R., Boonsiri, P.</t>
  </si>
  <si>
    <t>Oxidative stress in cancer-bearing dogs assessed by measuring serum malondialdehyde</t>
  </si>
  <si>
    <t>BMC Veterinary Research</t>
  </si>
  <si>
    <t>http://www.scopus.com/inward/record.url?eid=2-s2.0-84877292415&amp;partnerID=40&amp;md5=167b8d332c2e9bc6d5847875bbadd31f</t>
  </si>
  <si>
    <t>Polpakdee, A., Angkititrakul, S., Suksawat, F., Sparagano, O., Kanistanon, K.</t>
  </si>
  <si>
    <t>Epidemiology and antimicrobial resistance of Salmonella sp. Isolated from dogs and cats in northeastern thailand</t>
  </si>
  <si>
    <t>Journal of Animal and Veterinary Advances</t>
  </si>
  <si>
    <t>http://www.scopus.com/inward/record.url?eid=2-s2.0-84857951627&amp;partnerID=40&amp;md5=47bdbede3a6df2609db1a514d86d5aa5</t>
  </si>
  <si>
    <t>Pinyoowong, D., Jittapalapong, S., Suksawat, F., Stich, R.W., Thamchaipenet, A.</t>
  </si>
  <si>
    <t>Molecular characterization of Thai Ehrlichia canis and Anaplasma platys strains detected in dogs</t>
  </si>
  <si>
    <t>Infection, Genetics and Evolution</t>
  </si>
  <si>
    <t>http://www.scopus.com/inward/record.url?eid=2-s2.0-43749085813&amp;partnerID=40&amp;md5=1d2841f87d03dcbe434a3d819859a82d</t>
  </si>
  <si>
    <t>Piewthongngam, K., Suksawat, J., Tenglolai, A.</t>
  </si>
  <si>
    <t>Identifying efficient cane growers and exploiting their expertise in improving inefficient ones?</t>
  </si>
  <si>
    <t>IEEM 2007: 2007 IEEE International Conference on Industrial Engineering and Engineering Management</t>
  </si>
  <si>
    <t>http://www.scopus.com/inward/record.url?eid=2-s2.0-40649098251&amp;partnerID=40&amp;md5=f23ddc4b7a734cb66e86593d9cd2b49f</t>
  </si>
  <si>
    <t>Conference Paper</t>
  </si>
  <si>
    <t>Breitschwerdt, E.B., Suksawat, J., Chomel, B., Hegarty, B.C.</t>
  </si>
  <si>
    <t>The immunologic response of dogs to Bartonella vinsonii subspecies berkhoffii antigens: As assessed by Western immunoblot analysis</t>
  </si>
  <si>
    <t>Journal of Veterinary Diagnostic Investigation</t>
  </si>
  <si>
    <t>http://www.scopus.com/inward/record.url?eid=2-s2.0-0041883180&amp;partnerID=40&amp;md5=cb4b2d7d3b8ba44aabd89bf02384ad5c</t>
  </si>
  <si>
    <t>Suksawat, J., Pitulle, C., Arraga-Alvarado, C., Madrigal, K., Hancock, S.I., Breitschwerdt, E.B.</t>
  </si>
  <si>
    <t>Erratum: Coinfection with three Ehrlichia species in dogs from Thailand and Venezuela with emphasis on consideration of 16S ribosomal DNA secondary structure (Journal of Clinical Microbiology (2001) 39:1 (90-93))</t>
  </si>
  <si>
    <t>Journal of Clinical Microbiology</t>
  </si>
  <si>
    <t>http://www.scopus.com/inward/record.url?eid=2-s2.0-18644366356&amp;partnerID=40&amp;md5=a4d40016e341192b6a51f2c22c17ca2a</t>
  </si>
  <si>
    <t>Erratum</t>
  </si>
  <si>
    <t>Suksawat, J., Xuejie, Y., Hancock, S.I., Hegarty, B.C., Nilkumhang, P., Breitschwerdt, E.B.</t>
  </si>
  <si>
    <t>Serologic and molecular evidence of coinfection with multiple vector-borne pathogens in dogs from Thailand</t>
  </si>
  <si>
    <t>Journal of Veterinary Internal Medicine</t>
  </si>
  <si>
    <t>http://www.scopus.com/inward/record.url?eid=2-s2.0-0035464038&amp;partnerID=40&amp;md5=6486f4b7b8f4f9aed569b494386404f6</t>
  </si>
  <si>
    <t>Coinfection with three Ehrlichia species in dogs from Thailand and Venezuela with emphasis on consideration of 16S ribosomal DNA secondary structure</t>
  </si>
  <si>
    <t>http://www.scopus.com/inward/record.url?eid=2-s2.0-0035172574&amp;partnerID=40&amp;md5=9d78813617e1a7aa25ed7a9ee503980c</t>
  </si>
  <si>
    <t>Suksawat, J., Hegarty, B.C., Breitschwerdt, E.B.</t>
  </si>
  <si>
    <t>Seroprevalence of Ehrlichia canis, Ehrlichia equi, and Ehrlichia risticii in sick dogs from North Carolina and Virginia.</t>
  </si>
  <si>
    <t>Journal of veterinary internal medicine / American College of Veterinary Internal Medicine</t>
  </si>
  <si>
    <t>http://www.scopus.com/inward/record.url?eid=2-s2.0-0033627658&amp;partnerID=40&amp;md5=767ad7028975b027eff59edafe5fb9f5</t>
  </si>
  <si>
    <t>ทรรศิดา</t>
  </si>
  <si>
    <t>Ployngam, T., Katz, S.A., Collister, J.P.</t>
  </si>
  <si>
    <t>Role of the median preoptic nucleus in arterial pressure regulation and sodium and water homeostasis during high dietary salt intake</t>
  </si>
  <si>
    <t>Neurophysiology</t>
  </si>
  <si>
    <t>http://www.scopus.com/inward/record.url?eid=2-s2.0-84872230617&amp;partnerID=40&amp;md5=68cf7389905b8be2a66c744aefac35aa</t>
  </si>
  <si>
    <t>Role of the Median Preoptic Nucleus in Arterial Pressure Regulation and Sodium and Water Homeostasis During High Dietary Salt Intake</t>
  </si>
  <si>
    <t>http://www.scopus.com/inward/record.url?eid=2-s2.0-84867898657&amp;partnerID=40&amp;md5=5e8444135568452f0a9aa850de216cd4</t>
  </si>
  <si>
    <t>Article in Press</t>
  </si>
  <si>
    <t>Ployngam, T., Katz, S.S., Collister, J.P.</t>
  </si>
  <si>
    <t>Role of the median preoptic nucleus in the chronic hypotensive effect of losartan in sodium-replete normal rats</t>
  </si>
  <si>
    <t>Clinical and Experimental Pharmacology and Physiology</t>
  </si>
  <si>
    <t>e7</t>
  </si>
  <si>
    <t>e13</t>
  </si>
  <si>
    <t>http://www.scopus.com/inward/record.url?eid=2-s2.0-74049118891&amp;partnerID=40&amp;md5=aca3e646b6f1b322a03c423eece3530d</t>
  </si>
  <si>
    <t>Ployngam, T., Collister, J.P.</t>
  </si>
  <si>
    <t>Role of the median preoptic nucleus in chronic angiotensin II-induced hypertension</t>
  </si>
  <si>
    <t>Brain Research</t>
  </si>
  <si>
    <t>http://www.scopus.com/inward/record.url?eid=2-s2.0-55349094629&amp;partnerID=40&amp;md5=2e114b173ca300293b846fb4e52a9d58</t>
  </si>
  <si>
    <t>An intact median preoptic nucleus is necessary for chronic angiotensin II-induced hypertension</t>
  </si>
  <si>
    <t>http://www.scopus.com/inward/record.url?eid=2-s2.0-34447626608&amp;partnerID=40&amp;md5=671dc929ace08773f0cc61d32390f277</t>
  </si>
  <si>
    <t>Sharkey, L.C., Ployngam, T., Tobias, A.H., Torres, S.M.F.</t>
  </si>
  <si>
    <t>Effects of a single injection of methylprednisolone acetate on serum biochemical parameters in 11 cats</t>
  </si>
  <si>
    <t>Veterinary Clinical Pathology</t>
  </si>
  <si>
    <t>http://www.scopus.com/inward/record.url?eid=2-s2.0-34250308880&amp;partnerID=40&amp;md5=d09456f8ba601ab31a224036ecadd5fc</t>
  </si>
  <si>
    <t>Ployngam, T., Tobias, A.H., Smith, S.A., Torres, S.M.F., Ross, S.J.</t>
  </si>
  <si>
    <t>Hemodynamic effects of methylprednisolone acetate administration in cats</t>
  </si>
  <si>
    <t>American Journal of Veterinary Research</t>
  </si>
  <si>
    <t>http://www.scopus.com/inward/record.url?eid=2-s2.0-33646825382&amp;partnerID=40&amp;md5=20ed88801acccd4b4b0b104df896aa35</t>
  </si>
  <si>
    <t>บัณฑิต</t>
  </si>
  <si>
    <t>Wongtangtintan, S., Saipan, P., Tengjaroenkul, U., Suthimun, S., Tengjaroenkul, B.</t>
  </si>
  <si>
    <t>Effect of heat treatment on efficacy of Thai bentonite for adsorption of aflatoxin B1 in vitro</t>
  </si>
  <si>
    <t>Livestock Research for Rural Development</t>
  </si>
  <si>
    <t>http://www.scopus.com/inward/record.url?eid=2-s2.0-84891635950&amp;partnerID=40&amp;md5=185dcb90851bf296198e4ac8d7e5c704</t>
  </si>
  <si>
    <t>Ngorpork, S., Tengjaroenkul, B., Soikum, C., Weerakul, S., Saipan, P.</t>
  </si>
  <si>
    <t>Arsenic, cadmium and lead levels in freshwater fish collected from paddy field ponds hi the Northeastern of Thailand</t>
  </si>
  <si>
    <t>http://www.scopus.com/inward/record.url?eid=2-s2.0-84884176142&amp;partnerID=40&amp;md5=ffd7919e3bc69dbab39d08d53b57efed</t>
  </si>
  <si>
    <t>Tengjaroenkul, B., Tengjaroenkul, U., Pumipuntu, N., Pimpukdee, K., Wongtangtintan, S., Saipan, P.</t>
  </si>
  <si>
    <t>An in vitro comparative study of aflatoxin B1 adsorption by thai clay and commercial toxin binders</t>
  </si>
  <si>
    <t>http://www.scopus.com/inward/record.url?eid=2-s2.0-84897932710&amp;partnerID=40&amp;md5=7b4af9f58ec243943e7950cf872adeb2</t>
  </si>
  <si>
    <t>Ruangwises, S., Saipan, P., Tengjaroenkul, B., Ruangwises, N.</t>
  </si>
  <si>
    <t>Total and inorganic arsenic in rice and rice bran purchased in Thailand</t>
  </si>
  <si>
    <t>Journal of Food Protection</t>
  </si>
  <si>
    <t>http://www.scopus.com/inward/record.url?eid=2-s2.0-84859317021&amp;partnerID=40&amp;md5=f2345444e11e18bec2596447b1f5f0b6</t>
  </si>
  <si>
    <t>Saipan, P., Ruangwises, S., Tengjaroenkul, B., Ruangwises, N.</t>
  </si>
  <si>
    <t>Total and inorganic arsenic in freshwater fish and prawn in Thailand</t>
  </si>
  <si>
    <t>http://www.scopus.com/inward/record.url?eid=2-s2.0-84891825213&amp;partnerID=40&amp;md5=5bd9eb00fe72a3684e917231d0b76c24</t>
  </si>
  <si>
    <t>Tengjaroenkul, B., Tengjaroenkul, U., Wongtangtintharn, S.</t>
  </si>
  <si>
    <t>Study on efficacy of natural Thai clays for adsorption of aflatoxin B1</t>
  </si>
  <si>
    <t>http://www.scopus.com/inward/record.url?eid=2-s2.0-80655142740&amp;partnerID=40&amp;md5=58ac23572cfac9a4a3a716ff6525e627</t>
  </si>
  <si>
    <t>Tengjaroenkul, B., Smith, B.J., Smith, S.A., Chatreewongsin, U.</t>
  </si>
  <si>
    <t>Ontogenic development of the intestinal enzymes of cultured Nile tilapia, Oreochromis niloticus L.</t>
  </si>
  <si>
    <t>Aquaculture</t>
  </si>
  <si>
    <t>http://www.scopus.com/inward/record.url?eid=2-s2.0-0037162893&amp;partnerID=40&amp;md5=5e3446a4648c2da92f9f37ed80770b9d</t>
  </si>
  <si>
    <t>Smith, B.J., Smith, S.A., Tengjaroenkul, B., Lawrence, T.A.</t>
  </si>
  <si>
    <t>Gross morphology and topography of the adult intestinal tract of the tilapian fish, Oreochromis niloticus L.</t>
  </si>
  <si>
    <t>Cells Tissues Organs</t>
  </si>
  <si>
    <t>http://www.scopus.com/inward/record.url?eid=2-s2.0-0034109371&amp;partnerID=40&amp;md5=742e4c1865d322e093ad1124572f31a7</t>
  </si>
  <si>
    <t>Tengjaroenkul, B., Smith, B.J., Caceci, T., Smith, S.A.</t>
  </si>
  <si>
    <t>Distribution of intestinal enzyme activities along the intestinal tract of cultured Nile tilapia, Oreochromis niloticus L.</t>
  </si>
  <si>
    <t>http://www.scopus.com/inward/record.url?eid=2-s2.0-0034651807&amp;partnerID=40&amp;md5=bd01976247e3aa1d7b0c7eb8e5e1dd4a</t>
  </si>
  <si>
    <t>คณิต</t>
  </si>
  <si>
    <t>Amwele, H.R., Papirom, P., Chukanhom, K., Beamish, F.H.W., Petkam, R.</t>
  </si>
  <si>
    <t>Acute and subchronic toxicity of metal complex azo acid dye and anionic surfactant oil on fish Oreochromis niloticus</t>
  </si>
  <si>
    <t>Journal of Environmental Biology</t>
  </si>
  <si>
    <t>http://www.scopus.com/inward/record.url?eid=2-s2.0-84920535300&amp;partnerID=40&amp;md5=2b688d33be3c056d4b9c52ab370fcd4d</t>
  </si>
  <si>
    <t>Chukanhom, K., Borisuthpeth, P., Hatai, K.</t>
  </si>
  <si>
    <t>Antifungal activities of aroma components from Alpinia galanga against water molds</t>
  </si>
  <si>
    <t>Biocontrol Science</t>
  </si>
  <si>
    <t>http://www.scopus.com/inward/record.url?eid=2-s2.0-24144481209&amp;partnerID=40&amp;md5=87860554975d99a3be0e5f302bfd8ad0</t>
  </si>
  <si>
    <t>Chukanhom, K., Hatai, K.</t>
  </si>
  <si>
    <t>Freshwater fungi isolated from eggs of the common carp (Cyprinus carpio) in Thailand</t>
  </si>
  <si>
    <t>Mycoscience</t>
  </si>
  <si>
    <t>http://www.scopus.com/inward/record.url?eid=2-s2.0-1942540089&amp;partnerID=40&amp;md5=3e3abc1a01f466286e52b5d57a63acee</t>
  </si>
  <si>
    <t>Chukanhom, K., Borisutpeth, P., Van Khoa, L., Hatai, K.</t>
  </si>
  <si>
    <t>Haliphthoros milfordensis isolated from black tiger prawn larvae (Penaeus monodon) in Vietnam</t>
  </si>
  <si>
    <t>http://www.scopus.com/inward/record.url?eid=2-s2.0-0038794879&amp;partnerID=40&amp;md5=29c6d3b90295d69f79fe68997f44faac</t>
  </si>
  <si>
    <t>Lawhavinit, O., Chukanhom, K., Hatai, K.</t>
  </si>
  <si>
    <t>Effect of Tetrahymena on the occurrence of achlyosis in the guppy</t>
  </si>
  <si>
    <t>http://www.scopus.com/inward/record.url?eid=2-s2.0-0037169676&amp;partnerID=40&amp;md5=9fbb9287f1847e18dcf963eab4b13349</t>
  </si>
  <si>
    <t>Hatai, K., Chukanhom, K., Lawhavinit, O.-A., Hanjavanit, C., Kunitsune, M., Imai, S.</t>
  </si>
  <si>
    <t>Some biological characteristics of Tetrahymena corlissi isolated from guppy in Thailand</t>
  </si>
  <si>
    <t>Fish Pathology</t>
  </si>
  <si>
    <t>http://www.scopus.com/inward/record.url?eid=2-s2.0-6244240265&amp;partnerID=40&amp;md5=d9fcef1948f2652c25bd5ddc2ca470ee</t>
  </si>
  <si>
    <t>ประวิทย์</t>
  </si>
  <si>
    <t>Butudom, P., Foreman, J.H., Kline, K.H., Whittem, E.L.</t>
  </si>
  <si>
    <t>Validation and comparison of two methods of measuring lactate in equine plasma</t>
  </si>
  <si>
    <t>Equine Veterinary Journal</t>
  </si>
  <si>
    <t>SUPPL. 38</t>
  </si>
  <si>
    <t>http://www.scopus.com/inward/record.url?eid=2-s2.0-78249245433&amp;partnerID=40&amp;md5=56a448b96d66f2852ddd98d09be3d066</t>
  </si>
  <si>
    <t>Butudom, P., Barnes, D.J., Davis, M.W., Nielsen, B.D., Eberhart, S.W., Schott II., H.C.</t>
  </si>
  <si>
    <t>Rehydration fluid temperature affects voluntary drinking in horses dehydrated by furosemide administration and endurance exercise</t>
  </si>
  <si>
    <t>Veterinary Journal</t>
  </si>
  <si>
    <t>http://www.scopus.com/inward/record.url?eid=2-s2.0-0347983801&amp;partnerID=40&amp;md5=1b232c4d6d7018314ca9db6063bf3b69</t>
  </si>
  <si>
    <t>Butudom, P., Axiak, S.M., Nielsen, B.D., Eberhart, S.W., Schott II, H.C.</t>
  </si>
  <si>
    <t>Effect of varying initial drink volume on rehydration of horses</t>
  </si>
  <si>
    <t>Physiology and Behavior</t>
  </si>
  <si>
    <t>http://www.scopus.com/inward/record.url?eid=2-s2.0-0038433253&amp;partnerID=40&amp;md5=80f2d8fa694d9cc641646e113b96e857</t>
  </si>
  <si>
    <t>Butudom, P., Schott 2nd., H.C., Davis, M.W., Kobe, C.A., Nielsen, B.D., Eberhart, S.W.</t>
  </si>
  <si>
    <t>Drinking salt water enhances rehydration in horses dehydrated by frusemide administration and endurance exercise.</t>
  </si>
  <si>
    <t>Equine veterinary journal. Supplement</t>
  </si>
  <si>
    <t>http://www.scopus.com/inward/record.url?eid=2-s2.0-0036727674&amp;partnerID=40&amp;md5=46117668c775a6f62bf4c13c2f3606ba</t>
  </si>
  <si>
    <t>สุรสิทธิ์</t>
  </si>
  <si>
    <t>Aukkanimart, R., Boonmars, T., Pinlaor, S., Tesana, S., Aunpromma, S., Booyarat, C., Sriraj, P., Laummaunwai, P., Punjaruk, W.</t>
  </si>
  <si>
    <t>Histopathological changes in tissues of Bithynia siamensis goniomphalos incubated in crude extracts of camellia seed and mangosteen pericarp</t>
  </si>
  <si>
    <t>Korean Journal of Parasitology</t>
  </si>
  <si>
    <t>http://www.scopus.com/inward/record.url?eid=2-s2.0-84889573703&amp;partnerID=40&amp;md5=fe9c91f75e807bfbf5c086b9aa539117</t>
  </si>
  <si>
    <t>Aunpromma, S., Tangkawattana, P., Papirom, P., Kanjampa, P., Tesana, S., Sripa, B., Tangkawattana, S.</t>
  </si>
  <si>
    <t>High prevalence of Opisthorchis viverrini infection in reservoir hosts in four districts of Khon Kaen Province, an opisthorchiasis endemic area of Thailand</t>
  </si>
  <si>
    <t>Parasitology International</t>
  </si>
  <si>
    <t>http://www.scopus.com/inward/record.url?eid=2-s2.0-84860390097&amp;partnerID=40&amp;md5=44a611dd77a148a7f85c61bfd2369600</t>
  </si>
  <si>
    <t>คมกริช</t>
  </si>
  <si>
    <t>Intrakamhaeng, M., Komutarin, T., Pimpukdee, K., Aengwanich, W.</t>
  </si>
  <si>
    <t>Incidence of enterotoxin-producing MRSA in bovine mastitis cases, bulk milk tanks and processing plants in Thailand</t>
  </si>
  <si>
    <t>http://www.scopus.com/inward/record.url?eid=2-s2.0-84857963245&amp;partnerID=40&amp;md5=2c12e96b40aaae0c8d3eaf3485239559</t>
  </si>
  <si>
    <t>Pimpukdee, K., Kubena, L.F., Bailey, C.A., Huebner, H.J., Afriyie-Gyawu, E., Phillips, T.D.</t>
  </si>
  <si>
    <t>Aflatoxin-induced toxicity and depletion of hepatic vitamin A in young broiler chicks: Protection of chicks in the presence of low levels of NovaSil PLUS in the diet</t>
  </si>
  <si>
    <t>Poultry Science</t>
  </si>
  <si>
    <t>http://www.scopus.com/inward/record.url?eid=2-s2.0-3042703139&amp;partnerID=40&amp;md5=16fd7fbc8e772360d8b7092882567e07</t>
  </si>
  <si>
    <t>Lemke, S.L., Ottinger, S.E., Mayura, K., Ake, C.L., Pimpukdee, K., Wang, N., Phillips, T.D.</t>
  </si>
  <si>
    <t>Development of a multi-tiered approach to the in vitro prescreening of clay-based enterosorbents</t>
  </si>
  <si>
    <t>Animal Feed Science and Technology</t>
  </si>
  <si>
    <t>http://www.scopus.com/inward/record.url?eid=2-s2.0-0034817179&amp;partnerID=40&amp;md5=1623259bec39aa45bb7cd878defb2cde</t>
  </si>
  <si>
    <t>ประพันธ์ศักดิ์</t>
  </si>
  <si>
    <t>Meenongwa, A., Brissos, R.F., Soikum, C., Chaveerach, P., Gamez, P., Trongpanich, Y., Chaveerach, U.</t>
  </si>
  <si>
    <t>DNA-interacting and biological properties of copper(II) complexes from amidino-O-methylurea</t>
  </si>
  <si>
    <t>New Journal of Chemistry</t>
  </si>
  <si>
    <t>http://www.scopus.com/inward/record.url?eid=2-s2.0-84919361060&amp;partnerID=40&amp;md5=758f03a414949390d06bef07ba5480a8</t>
  </si>
  <si>
    <t>Pratumwieng, R., Soikum, C., Chaveerach, P., Chaveerach, U.</t>
  </si>
  <si>
    <t>Binding studies of (N-(methylpyridin-2-yl)-amidino-O-methylurea)copper(II) complexes to four nitrogenous bases and 5′-GMP</t>
  </si>
  <si>
    <t>Inorganica Chimica Acta</t>
  </si>
  <si>
    <t>PA</t>
  </si>
  <si>
    <t>http://www.scopus.com/inward/record.url?eid=2-s2.0-84907587551&amp;partnerID=40&amp;md5=986de4b0bf665261d087d64c54ef4c00</t>
  </si>
  <si>
    <t>Waewdee, P., Sukon, P., Chaveerach, P., Surachon, P., Soikum, C.</t>
  </si>
  <si>
    <t>Effect of a single dose of Lactobacillus salivarius on prevention of Salmonella enteritidis infection in young broilers</t>
  </si>
  <si>
    <t>http://www.scopus.com/inward/record.url?eid=2-s2.0-84861783881&amp;partnerID=40&amp;md5=2c1e190505416f9777dd2be18a6c86b5</t>
  </si>
  <si>
    <t>Surachon, P., Sukon, P., Chaveerach, P., Waewdee, P., Soikum, C.</t>
  </si>
  <si>
    <t>Screening of lactic acid bacteria isolated from chicken ceca for In vitro growth inhibition of Salmonella enteritica serovar enteritidis</t>
  </si>
  <si>
    <t>http://www.scopus.com/inward/record.url?eid=2-s2.0-79952375984&amp;partnerID=40&amp;md5=d83f6afc47363815d28ebeb7c61dd8d6</t>
  </si>
  <si>
    <t>Chaveerach, U., Meenongwa, A., Trongpanich, Y., Soikum, C., Chaveerach, P.</t>
  </si>
  <si>
    <t>DNA binding and cleavage behaviors of copper(II) complexes with amidino-O-methylurea and N-methylphenyl-amidino-O-methylurea, and their antibacterial activities</t>
  </si>
  <si>
    <t>Polyhedron</t>
  </si>
  <si>
    <t>http://www.scopus.com/inward/record.url?eid=2-s2.0-73649106957&amp;partnerID=40&amp;md5=3f947a7508d32556b51a9df4b89855bb</t>
  </si>
  <si>
    <t>Chaveerach, A., Srisamoot, N., Nuchadomrong, S., Sattayasai, N., Chaveerach, P., Tanomtong, A., Pinthong, K.</t>
  </si>
  <si>
    <t>Phylogenetic relationships of wildlife order carnivora in Thailand inferred from the internal transcribed spacer region</t>
  </si>
  <si>
    <t>Journal of Biological Sciences</t>
  </si>
  <si>
    <t>http://www.scopus.com/inward/record.url?eid=2-s2.0-52349123729&amp;partnerID=40&amp;md5=64dee0dc910f34f6c43cdde19afc950d</t>
  </si>
  <si>
    <t>Srisamoot, N., Chaveerach, A., Nuchadomrong, S., Sattayasai, N., Chaveerach, P., Tanomtong, A., Pinthong, K.</t>
  </si>
  <si>
    <t>Genetic relationships among wild Felidae in Thailand using AFLP markers</t>
  </si>
  <si>
    <t>Pakistan Journal of Biological Sciences</t>
  </si>
  <si>
    <t>http://www.scopus.com/inward/record.url?eid=2-s2.0-34547178770&amp;partnerID=40&amp;md5=bec7e6d6299a9601d9ccae2b4ce7e09f</t>
  </si>
  <si>
    <t>Chaveerach, P., Keuzenkamp, D.A., Lipman, L.J.A., Van Knapen, F.</t>
  </si>
  <si>
    <t>Effect of organic acids in drinking water for young broilers on Campylobacter infection, volatile fatty acid production, gut microflora and histological cell changes</t>
  </si>
  <si>
    <t>http://www.scopus.com/inward/record.url?eid=2-s2.0-3042589480&amp;partnerID=40&amp;md5=0693636289eae2c5fe7c83ffe1540f35</t>
  </si>
  <si>
    <t>Chaveerach, P., Lipman, L.J.A., Van Knapen, F.</t>
  </si>
  <si>
    <t>Antagonistic activities of several bacteria on in vitro growth of 10 strains of Campylobacter jejuni/coli</t>
  </si>
  <si>
    <t>International Journal of Food Microbiology</t>
  </si>
  <si>
    <t>http://www.scopus.com/inward/record.url?eid=2-s2.0-0347481459&amp;partnerID=40&amp;md5=ab801cdfb955aab25d73bd5acb24991b</t>
  </si>
  <si>
    <t>Chaveerach, P., Ter Huurne, A.A.H.M., Lipman, L.J.A., Van Knapen, F.</t>
  </si>
  <si>
    <t>Survival and resuscitation of ten strains of Campylobacter jejuni and Campylobacter coli under acid conditions</t>
  </si>
  <si>
    <t>Applied and Environmental Microbiology</t>
  </si>
  <si>
    <t>http://www.scopus.com/inward/record.url?eid=2-s2.0-0346666693&amp;partnerID=40&amp;md5=e0b88e06ae844bcde5ba805884753f77</t>
  </si>
  <si>
    <t>Chaveerach, P., Keuzenkamp, D.A., Urlings, H.A.P., Lipman, L.J.A., Van Knapen, F.</t>
  </si>
  <si>
    <t>In vitro study on the effect of organic acids on Campylobacter jejuni/coli populations in mixtures of water and feed</t>
  </si>
  <si>
    <t>http://www.scopus.com/inward/record.url?eid=2-s2.0-0036559988&amp;partnerID=40&amp;md5=6fe6169e3111605d5fd123b00803b6ad</t>
  </si>
  <si>
    <t>ปิยะวัฒน์</t>
  </si>
  <si>
    <t>Ruangwises, S., Saipan, P., Ruangwises, N.</t>
  </si>
  <si>
    <t>Inorganic Arsenic in Rice and Rice Bran. Health Implications.</t>
  </si>
  <si>
    <t>Wheat and Rice in Disease Prevention and Health</t>
  </si>
  <si>
    <t>http://www.scopus.com/inward/record.url?eid=2-s2.0-84903224540&amp;partnerID=40&amp;md5=a20f311e2fa2ec74072a10371fc306ec</t>
  </si>
  <si>
    <t>Book Chapter</t>
  </si>
  <si>
    <t>Ruangwises, N., Saipan, P., Ruangwises, S.</t>
  </si>
  <si>
    <t>Total and inorganic arsenic in natural and aquacultural freshwater fish in thailand: A comparative study</t>
  </si>
  <si>
    <t>Bulletin of Environmental Contamination and Toxicology</t>
  </si>
  <si>
    <t>http://www.scopus.com/inward/record.url?eid=2-s2.0-84870952142&amp;partnerID=40&amp;md5=146291169e062842c3f00dad5b6efb3e</t>
  </si>
  <si>
    <t>Ruangwises, S., Ruangwises, N., Saipan, P.</t>
  </si>
  <si>
    <t>Dietary intake of total and inorganic arsenic by adults in arsenic-contaminated Dan Chang district, Thailand, using duplicate food approach</t>
  </si>
  <si>
    <t>http://www.scopus.com/inward/record.url?eid=2-s2.0-79952699567&amp;partnerID=40&amp;md5=48c30a41fa8d0c91b52c48ca48b6ac8b</t>
  </si>
  <si>
    <t>Saipan, P., Ruangwises, S.</t>
  </si>
  <si>
    <t>Probabilistic risk assessment of cancer from exposure inorganic arsenic in duplicate food by villagers in Ronphibun, Thailand</t>
  </si>
  <si>
    <t>EnvironmentAsia</t>
  </si>
  <si>
    <t>http://www.scopus.com/inward/record.url?eid=2-s2.0-77956969933&amp;partnerID=40&amp;md5=4e1d91df5b2fa4480865c196af4ef878</t>
  </si>
  <si>
    <t>Ruangwises, S., Saipan, P.</t>
  </si>
  <si>
    <t>Dietary intake of total and inorganic arsenic by adults in arsenic-contaminated area of Ron Phibun District, Thailand</t>
  </si>
  <si>
    <t>http://www.scopus.com/inward/record.url?eid=2-s2.0-77952093218&amp;partnerID=40&amp;md5=7f03ed0e7afd1b8179f8d09bd34c51d7</t>
  </si>
  <si>
    <t>Health risk assessment of inorganic arsenic intake of ronphibun residents via duplicate diet study</t>
  </si>
  <si>
    <t>Journal of the Medical Association of Thailand</t>
  </si>
  <si>
    <t>http://www.scopus.com/inward/record.url?eid=2-s2.0-67650383815&amp;partnerID=40&amp;md5=80a8ba9d5f3f9d9b21a18cbdf0f9656a</t>
  </si>
  <si>
    <t>สุวิทย์</t>
  </si>
  <si>
    <t>Thammasiri J., Navanukraw C., Jaikan W., Moonmanee T., Khanthusaeng V., Boonkong S., Uopasai S.</t>
  </si>
  <si>
    <t>Corpora lutea growth and development in Thai-native goats throughout the estrous cycle</t>
  </si>
  <si>
    <t>Chiang Mai University Journal of Natural Sciences</t>
  </si>
  <si>
    <t>1 SPECIAL ISSUE</t>
  </si>
  <si>
    <t>http://www.scopus.com/inward/record.url?eid=2-s2.0-84872238641&amp;partnerID=40&amp;md5=8b99d6a68defcc905c123fd781b4ca7d</t>
  </si>
  <si>
    <t>สมบูรณ์</t>
  </si>
  <si>
    <t>Laummaunwai, P., Sriraj, P., Aukkanimart, R., Boonmars, T., Boonjaraspinyo, S., Sangmaneedet, S., Potchimplee, P., Khianman, P., Maleewong, W.</t>
  </si>
  <si>
    <t>Molecular detection and treatment of tick-borne pathogens in domestic dogs in Khon Kaen, northeastern Thailand</t>
  </si>
  <si>
    <t>The Southeast Asian journal of tropical medicine and public health</t>
  </si>
  <si>
    <t>http://www.scopus.com/inward/record.url?eid=2-s2.0-84922291097&amp;partnerID=40&amp;md5=c408506029b9d049ecff6cb7c428de14</t>
  </si>
  <si>
    <t>Billeter, S.A., Sangmaneedet, S., Kosakewich, R.C., Kosoy, M.Y.</t>
  </si>
  <si>
    <t>Bartonella species in dogs and theirectoparasites from Khon Kaen Province, Thailand</t>
  </si>
  <si>
    <t>Southeast Asian Journal of Tropical Medicine and Public Health</t>
  </si>
  <si>
    <t>http://www.scopus.com/inward/record.url?eid=2-s2.0-84868093155&amp;partnerID=40&amp;md5=b450b8f83a01baff9b15a42a197299f7</t>
  </si>
  <si>
    <t>Bai, Y., Kosoy, M.Y., Boonmar, S., Sawatwong, P., Sangmaneedet, S., Peruski, L.F.</t>
  </si>
  <si>
    <t>Enrichment culture and molecular identification of diverse Bartonella species in stray dogs</t>
  </si>
  <si>
    <t>Veterinary Microbiology</t>
  </si>
  <si>
    <t>http://www.scopus.com/inward/record.url?eid=2-s2.0-78650303465&amp;partnerID=40&amp;md5=3b3c3e852da8a1e884462a87651791cb</t>
  </si>
  <si>
    <t>Thanchomnang, T., Intapan, P.M., Lulitanond, V., Sangmaneedet, S., Chungpivat, S., Taweethavonsawat, P., Choochote, W., Maleewong, W.</t>
  </si>
  <si>
    <t>Rapid detection of Dirofilaria immitis in mosquito vectors and dogs using a real-time fluorescence resonance energy transfer PCR and melting curve analysis</t>
  </si>
  <si>
    <t>Veterinary Parasitology</t>
  </si>
  <si>
    <t>http://www.scopus.com/inward/record.url?eid=2-s2.0-77349109960&amp;partnerID=40&amp;md5=7ad72df31119a8a1840cbda1960a26ab</t>
  </si>
  <si>
    <t>Holland, W.G., Thanh, N.G., Do, T.T., Sangmaneedet, S., Goddeeris, B., Vercruysse, J.</t>
  </si>
  <si>
    <t>Evaluation of diagnostic tests for Trypanosoma evansi in experimentally infected pigs and subsequent use in field surveys in North Vietnam and Thailand</t>
  </si>
  <si>
    <t>Tropical Animal Health and Production</t>
  </si>
  <si>
    <t>http://www.scopus.com/inward/record.url?eid=2-s2.0-27744582616&amp;partnerID=40&amp;md5=9a65be5cea11504ae5043ecd94015f52</t>
  </si>
  <si>
    <t>Intapan, P.M., Maleewong, W., Nateeworanart, S., Wongkham, C., Pipitgool, V., Sukolapong, V., Sangmaneedet, S.</t>
  </si>
  <si>
    <t>Immunodiagnosis of human fascioliasis using an antigen of Fasciola gigantica adult worm with the molecular mass of 27 kDa by a dot-elisa</t>
  </si>
  <si>
    <t>http://www.scopus.com/inward/record.url?eid=2-s2.0-1842684424&amp;partnerID=40&amp;md5=ff6580e18027e84fc57c193ae2626e39</t>
  </si>
  <si>
    <t>Sangmaneedet, S., Smith, S.A.</t>
  </si>
  <si>
    <t>In vitro studies on optimal requirements for the growth of Spironucleus vortens, an intestinal parasite of the freshwater angelfish</t>
  </si>
  <si>
    <t>Diseases of Aquatic Organisms</t>
  </si>
  <si>
    <t>http://www.scopus.com/inward/record.url?eid=2-s2.0-0034645768&amp;partnerID=40&amp;md5=9e6d61a3cc23107d7f250280fe665df4</t>
  </si>
  <si>
    <t>Efficacy of various chemotherapeutic agents on the growth of Spironucleus vortens, an intestinal parasite of the freshwater angelfish</t>
  </si>
  <si>
    <t>http://www.scopus.com/inward/record.url?eid=2-s2.0-0033547183&amp;partnerID=40&amp;md5=8fdd73f34b4ba3487ea5584cfb41b314</t>
  </si>
  <si>
    <t>พีรพล</t>
  </si>
  <si>
    <t>Khochamit, N., Siripornadulsil, S., Sukon, P., Siripornadulsil, W.</t>
  </si>
  <si>
    <t>Antibacterial activity and genotypic-phenotypic characteristics of bacteriocin-producing Bacillus subtilis KKU213: Potential as a probiotic strain</t>
  </si>
  <si>
    <t>Microbiological Research</t>
  </si>
  <si>
    <t>http://www.scopus.com/inward/record.url?eid=2-s2.0-84919665984&amp;partnerID=40&amp;md5=55b67066def5d7467da400ae5fedf58e</t>
  </si>
  <si>
    <t>Suwannaloet, W., Laupattarakasem, W., Sukon, P., Ong-Chai, S., Laupattarakasem, P.</t>
  </si>
  <si>
    <t>Combined effect of subchondral drilling and hyaluronic acid with/without diacerein in full-thickness articular cartilage lesion in rabbits</t>
  </si>
  <si>
    <t>The Scientific World Journal</t>
  </si>
  <si>
    <t>http://www.scopus.com/inward/record.url?eid=2-s2.0-84861083462&amp;partnerID=40&amp;md5=9db0f232d1ffe227e2af998a12c698d2</t>
  </si>
  <si>
    <t>Sornplang, P., Leelavatcharamas, V., Sukon, P., Yowarach, S.</t>
  </si>
  <si>
    <t>Antibiotic resistance of lactic acid bacteria isolated from a fermented fish product, pla-chom</t>
  </si>
  <si>
    <t>Research Journal of Microbiology</t>
  </si>
  <si>
    <t>http://www.scopus.com/inward/record.url?eid=2-s2.0-84855507660&amp;partnerID=40&amp;md5=29a02b8ffc479c9b6e3dceda59ed8088</t>
  </si>
  <si>
    <t>Sukon, P., Timm, K.I., Valentine, B.A.</t>
  </si>
  <si>
    <t>Esophageal anatomy of the llama (lama glama) [Anatomía del esófago de la llama (lama glama)]</t>
  </si>
  <si>
    <t>International Journal of Morphology</t>
  </si>
  <si>
    <t>http://www.scopus.com/inward/record.url?eid=2-s2.0-72549087359&amp;partnerID=40&amp;md5=b34e85a66c98ea102e7de7186b1a7dcc</t>
  </si>
  <si>
    <t>Parker, J.E., Timm, K.I., Smith, B.B., Van Saun, R.J., Winters, K.M., Sukon, P., Snow, C.M.</t>
  </si>
  <si>
    <t>Seasonal interaction of serum vitamin D concentration and bone density in alpacas</t>
  </si>
  <si>
    <t>http://www.scopus.com/inward/record.url?eid=2-s2.0-0035985457&amp;partnerID=40&amp;md5=455ea7123a1e66766d4719d112f0488f</t>
  </si>
  <si>
    <t>สิริขจร</t>
  </si>
  <si>
    <t>Sripa, B., Tangkawattana, S., Laha, T., Kaewkes, S., Mallory, F.F., Smith, J.F., Wilcox, B.A.</t>
  </si>
  <si>
    <t>Toward integrated opisthorchiasis control in northeast Thailand: The Lawa project</t>
  </si>
  <si>
    <t>Acta Tropica</t>
  </si>
  <si>
    <t>PB</t>
  </si>
  <si>
    <t>http://www.scopus.com/inward/record.url?eid=2-s2.0-84916927318&amp;partnerID=40&amp;md5=e6985f7340cc0a6020f2e1c916aa60f7</t>
  </si>
  <si>
    <t>Lvova, M.N., Tangkawattana, S., Balthaisong, S., Katokhin, A.V., Mordvinov, V.A., Sripa, B.</t>
  </si>
  <si>
    <t>Comparative histopathology of Opisthorchis felineus and Opisthorchis viverrini in a hamster model: An implication of high pathogenicity of the European liver fluke</t>
  </si>
  <si>
    <t>http://www.scopus.com/inward/record.url?eid=2-s2.0-82655173870&amp;partnerID=40&amp;md5=81ff2cda627cd0c319aab820149cdbce</t>
  </si>
  <si>
    <t>Young, N.D., Jex, A.R., Cantacessi, C., Hall, R.S., Campbell, B.E., Spithill, T.W., Tangkawattana, S., Tangkawattana, P., Laha, T., Gasser, R.B.</t>
  </si>
  <si>
    <t>A portrait of the transcriptome of the neglected trematode, Fasciola gigantica-biological and biotechnological implications</t>
  </si>
  <si>
    <t>PLoS Neglected Tropical Diseases</t>
  </si>
  <si>
    <t>http://www.scopus.com/inward/record.url?eid=2-s2.0-79952478614&amp;partnerID=40&amp;md5=9eeba6fa5bdc0dd9d3020d4fe0512f35</t>
  </si>
  <si>
    <t>Tangkawattana, S., Kaewkes, S., Pairojkul, C., Tangkawattana, P., Sripa, B.</t>
  </si>
  <si>
    <t>Mutations of KRAS and TP53 in a minor proportion of opisthorchis viverrini-associated cholangiocarcinomas in a hamster model</t>
  </si>
  <si>
    <t>Asian Pacific Journal of Cancer Prevention</t>
  </si>
  <si>
    <t>http://www.scopus.com/inward/record.url?eid=2-s2.0-58349110844&amp;partnerID=40&amp;md5=585935a20741197fc7e8533018934ba7</t>
  </si>
  <si>
    <t>จรีรัตน์</t>
  </si>
  <si>
    <t>Taweechaisupapong S., Aieamsaard J., Chitropas P., Khunkitti W.</t>
  </si>
  <si>
    <t>Inhibitory effect of lemongrass oil and its major constituents on Candida biofilm and germ tube formation</t>
  </si>
  <si>
    <t>South African Journal of Botany</t>
  </si>
  <si>
    <t>http://www.scopus.com/inward/record.url?eid=2-s2.0-84863731376&amp;partnerID=40&amp;md5=1dc1423c603602dfab6609677d4f0e8c</t>
  </si>
  <si>
    <t>นฤพน</t>
  </si>
  <si>
    <t>Westgren, F., Ley, C.J., Kampa, N., Lord, P.</t>
  </si>
  <si>
    <t>Effects of hydration on scintigraphic glomerular filtration rate measured using integral and plasma volume methods in dogs with suspected renal disease</t>
  </si>
  <si>
    <t>Veterinary Radiology and Ultrasound</t>
  </si>
  <si>
    <t>http://www.scopus.com/inward/record.url?eid=2-s2.0-84910137364&amp;partnerID=40&amp;md5=0ffcaefa53d8ca63d8237fb444582fe0</t>
  </si>
  <si>
    <t>Nam, N.H., Kampa, N.</t>
  </si>
  <si>
    <t>Bone cell function: A review</t>
  </si>
  <si>
    <t>http://www.scopus.com/inward/record.url?eid=2-s2.0-84897931163&amp;partnerID=40&amp;md5=5b2c7eeb88cf176b9807a4fd0b0e7f4c</t>
  </si>
  <si>
    <t>Review</t>
  </si>
  <si>
    <t>Siri, S., Wadbua, P., Amornkitbamrung, V., Kampa, N., Maensiri, S.</t>
  </si>
  <si>
    <t>Surface modification of electrospun PCL scaffolds by plasma treatment and addition of adhesive protein to promote fibroblast cell adhesion</t>
  </si>
  <si>
    <t>Materials Science and Technology</t>
  </si>
  <si>
    <t>http://www.scopus.com/inward/record.url?eid=2-s2.0-78649314170&amp;partnerID=40&amp;md5=1030a029207d36ba093b8323d12e392d</t>
  </si>
  <si>
    <t>Kampa, N., Lord, P., Maripuu, E., Hoppe, A.</t>
  </si>
  <si>
    <t>Effects of measurement of plasma activity input on normalization of glomerular filtration rate to plasma volume in dogs</t>
  </si>
  <si>
    <t>http://www.scopus.com/inward/record.url?eid=2-s2.0-35448981921&amp;partnerID=40&amp;md5=aac898961b56d4c11194fe446143ce34</t>
  </si>
  <si>
    <t>Frendin, J.H.M., Boström, I.M., Kampa, N., Eksell, P., Häggström, J.U., Nyman, G.</t>
  </si>
  <si>
    <t>Effects of carprofen on renal function during medetomine-propofol-isoflurane anesthesia in dogs</t>
  </si>
  <si>
    <t>http://www.scopus.com/inward/record.url?eid=2-s2.0-33845987077&amp;partnerID=40&amp;md5=127881f51cb1b9a117c03de37576aeca</t>
  </si>
  <si>
    <t>Kampa, N., Lord, P., Maripuu, E.</t>
  </si>
  <si>
    <t>Effect of observer variability on glomerular filtration rate measurement by renal scintigraphy in dogs</t>
  </si>
  <si>
    <t>http://www.scopus.com/inward/record.url?eid=2-s2.0-33645739611&amp;partnerID=40&amp;md5=490abf7a8eb2eddc61b3a666ca206d48</t>
  </si>
  <si>
    <t>Kampa, N., Boström, I., Lord, P., Wennstrom, U., Ohagen, P., Maripuu, E.</t>
  </si>
  <si>
    <t>Day-to-day variability in glomerular filtration rate in normal dogs by scintigraphic technique.</t>
  </si>
  <si>
    <t>Journal of veterinary medicine. A, Physiology, pathology, clinical medicine</t>
  </si>
  <si>
    <t>http://www.scopus.com/inward/record.url?eid=2-s2.0-0037852172&amp;partnerID=40&amp;md5=3e504aa3a5fe4b493aff44da89528bc9</t>
  </si>
  <si>
    <t>Chatdarong, K., Kampa, N., Axnér, E., Linde-Forsberg, C.</t>
  </si>
  <si>
    <t>Investigation of cervical patency and uterine appearance in domestic cats by fluoroscopy and scintigraphy</t>
  </si>
  <si>
    <t>Reproduction in Domestic Animals</t>
  </si>
  <si>
    <t>http://www.scopus.com/inward/record.url?eid=2-s2.0-0036794805&amp;partnerID=40&amp;md5=139d8415e1c1c1be23dba9510d2ea9d3</t>
  </si>
  <si>
    <t>Kampa, N., Wennstrom, U., Lord, P., Twardock, R., Maripuu, E., Eksell, P., Fredriksson, S.-U.</t>
  </si>
  <si>
    <t>Effect of region of interest selection and uptake measurement on glomerular filtration rate measured by 99mTc-DTPA scintigraphy in dogs</t>
  </si>
  <si>
    <t>http://www.scopus.com/inward/record.url?eid=2-s2.0-0036637118&amp;partnerID=40&amp;md5=76f99a056c6e53d02f8881cd002de207</t>
  </si>
  <si>
    <t>ขวัญเกศ</t>
  </si>
  <si>
    <t>Nam, N.H., Chanlun, A., Kanistanon, K., Aiumlamai, S.</t>
  </si>
  <si>
    <t>Seroprevalence of Neospora caninum in swamp buffaloes and beef cattle in the north-east of Thailand</t>
  </si>
  <si>
    <t>http://www.scopus.com/inward/record.url?eid=2-s2.0-84869063318&amp;partnerID=40&amp;md5=4442300208faacf04d7728fe2f8eb209</t>
  </si>
  <si>
    <t>Kampa, J., Sigh-Na, U., Kanistanon, K., Aiumlamai, S.</t>
  </si>
  <si>
    <t>Reproductive Loss due to pestivirus infection in dairy cattle herds in Thailand</t>
  </si>
  <si>
    <t>http://www.scopus.com/inward/record.url?eid=2-s2.0-84861874601&amp;partnerID=40&amp;md5=26b6623a6e2354b392c738015848c5a5</t>
  </si>
  <si>
    <t>Angkititrakul, S., Chomvarin, C., Chaita, T., Kanistanon, K., Waethewutajarn, S.</t>
  </si>
  <si>
    <t>Epidemiology of antimicrobial resistance in Salmonella isolated from pork, chicken meat and humans in Thailand</t>
  </si>
  <si>
    <t>http://www.scopus.com/inward/record.url?eid=2-s2.0-33645029503&amp;partnerID=40&amp;md5=e8af4d614bce2098c61e3cd5c3a04df0</t>
  </si>
  <si>
    <t>Warnick, L.D., Kanistanon, K., McDonough, P.L., Power, L.</t>
  </si>
  <si>
    <t>Effect of previous antimicrobial treatment on fecal shedding of Salmonella enterica subsp. enterica serogroup B in New York dairy herds with recent clinical salmonellosis</t>
  </si>
  <si>
    <t>Preventive Veterinary Medicine</t>
  </si>
  <si>
    <t>http://www.scopus.com/inward/record.url?eid=2-s2.0-0037439520&amp;partnerID=40&amp;md5=2c2b16a6bde064f16b567eb33dbf7eac</t>
  </si>
  <si>
    <t>จารุวรรณ</t>
  </si>
  <si>
    <t>Kampa, J., Sukolapong, V., Chaiyotwittakun, A., Rerk-u-suke, S., Polpakdee, A.</t>
  </si>
  <si>
    <t>Chronic mastitis in small dairy cattle herds in Muang khon kaen</t>
  </si>
  <si>
    <t>http://www.scopus.com/inward/record.url?eid=2-s2.0-77958481196&amp;partnerID=40&amp;md5=a9c3ca317a62038ed559707fe142d22b</t>
  </si>
  <si>
    <t>Kampa, J., Alenius, S., Emanuelson, U., Chanlun, A., Aiumlamai, S.</t>
  </si>
  <si>
    <t>Bovine herpesvirus type 1 (BHV-1) and bovine viral diarrhoea virus (BVDV) infections in dairy herds: Self clearance and the detection of seroconversions against a new atypical pestivirus</t>
  </si>
  <si>
    <t>http://www.scopus.com/inward/record.url?eid=2-s2.0-70049103461&amp;partnerID=40&amp;md5=fd02969932bbba47ebd73e71e644647d</t>
  </si>
  <si>
    <t>Kampa, J., Sukolapong, V., Buttasri, A., Charoenchai, A.</t>
  </si>
  <si>
    <t>Prevalence of Mycoplasma bovis and other contagious bovine mastitis pathogens in bulk tank milk of dairy cattle herds in Khon Kaen province, Thailand</t>
  </si>
  <si>
    <t>http://www.scopus.com/inward/record.url?eid=2-s2.0-77951429015&amp;partnerID=40&amp;md5=54e9e4e28df05509598a997168133385</t>
  </si>
  <si>
    <t>Liu, L., Kampa, J., Belák, S., Baule, C.</t>
  </si>
  <si>
    <t>Virus recovery and full-length sequence analysis of atypical bovine pestivirus Th/04_KhonKaen</t>
  </si>
  <si>
    <t>http://www.scopus.com/inward/record.url?eid=2-s2.0-66649105171&amp;partnerID=40&amp;md5=19cb1b3228c21fe91f06ff16808bd98a</t>
  </si>
  <si>
    <t>Kampa, J., Ståhl, K., Renström, L.H.M., Alenius, S.</t>
  </si>
  <si>
    <t>Evaluation of a commercial erns-capture ELISA for detection of BVDV in routine diagnostic cattle serum samples</t>
  </si>
  <si>
    <t>Acta Veterinaria Scandinavica</t>
  </si>
  <si>
    <t>http://www.scopus.com/inward/record.url?eid=2-s2.0-34047118579&amp;partnerID=40&amp;md5=7f5f5ef7f1abade001096438a8d0f0d4</t>
  </si>
  <si>
    <t>Ståhl, K., Kampa, J., Alenius, S., Persson Wadman, A., Baule, C., Aiumlamai, S., Belák, S.</t>
  </si>
  <si>
    <t>Natural infection of cattle with an atypical 'HoBi'-like pestivirus - Implications for BVD control and for the safety of biological products</t>
  </si>
  <si>
    <t>Veterinary Research</t>
  </si>
  <si>
    <t>http://www.scopus.com/inward/record.url?eid=2-s2.0-34547441864&amp;partnerID=40&amp;md5=819f299299d2873e742c2dde8b692797</t>
  </si>
  <si>
    <t>Ståhl, K., Kampa, J., Baule, C., Isaksson, M., Moreno-López, J., Belák, S., Alenius, S., Lindberg, A.</t>
  </si>
  <si>
    <t>Molecular epidemiology of bovine viral diarrhoea during the final phase of the Swedish BVD-eradication programme</t>
  </si>
  <si>
    <t>http://www.scopus.com/inward/record.url?eid=2-s2.0-27744470714&amp;partnerID=40&amp;md5=2d4e5678d529a3dbf3b02912a7abab19</t>
  </si>
  <si>
    <t>Kampa, J., Ståhl, K., Moreno-López, J., Chanlum, A., Aiumlamai, S., Alenius, S.</t>
  </si>
  <si>
    <t>BVDV and BHV-1 infections in dairy herds in northern and northeastern Thailand</t>
  </si>
  <si>
    <t>http://www.scopus.com/inward/record.url?eid=2-s2.0-16444373633&amp;partnerID=40&amp;md5=ece1313fc571d62fc13de8b42b650bc2</t>
  </si>
  <si>
    <t>เจษฎา</t>
  </si>
  <si>
    <t>Jiwakanon, J., Dalin, A.-M.</t>
  </si>
  <si>
    <t>Short communication: Concentration of TGF-β1, IL-10 and IL-6 in boar seminal plasma and TGF-β1 level in different fractions of ejaculates</t>
  </si>
  <si>
    <t>Animal Reproduction Science</t>
  </si>
  <si>
    <t>http://www.scopus.com/inward/record.url?eid=2-s2.0-84860427346&amp;partnerID=40&amp;md5=e0b62045275e58ef4b9dc2f17b90c4fa</t>
  </si>
  <si>
    <t>Jiwakanon, J., Persson, E., Berg, M., Dalin, A.-M.</t>
  </si>
  <si>
    <t>Influence of seminal plasma, spermatozoa and semen extender on cytokine expression in the porcine endometrium after insemination</t>
  </si>
  <si>
    <t>http://www.scopus.com/inward/record.url?eid=2-s2.0-79951682762&amp;partnerID=40&amp;md5=795d4b8158d89a6428d785c2ac2411a1</t>
  </si>
  <si>
    <t>Jiwakanon, J., Berg, M., Persson, E., Fossum, C., Dalin, A.-M.</t>
  </si>
  <si>
    <t>Cytokine expression in the gilt oviduct: Effects of seminal plasma, spermatozoa and extender after insemination</t>
  </si>
  <si>
    <t>http://www.scopus.com/inward/record.url?eid=2-s2.0-77949654986&amp;partnerID=40&amp;md5=f6e8cae5d4d6eb378633be17766bb26c</t>
  </si>
  <si>
    <t>Jiwakanon, J., Persson, E., Dalin, A.-M.</t>
  </si>
  <si>
    <t>The influence of pre- and post-ovulatory insemination and early pregnancy on the infiltration by cells of the immune system in the sow oviduct</t>
  </si>
  <si>
    <t>http://www.scopus.com/inward/record.url?eid=2-s2.0-33748788233&amp;partnerID=40&amp;md5=c9bafd99b01e23bcbb1fe25ddec57773</t>
  </si>
  <si>
    <t>The endometrium of the anoestrous female pig: Studies on infiltration by cells of the immune system</t>
  </si>
  <si>
    <t>http://www.scopus.com/inward/record.url?eid=2-s2.0-33646574274&amp;partnerID=40&amp;md5=da206dec64291e87b3fe0ffa3b6008fa</t>
  </si>
  <si>
    <t>Jiwakanon, J., Persson, E., Kaeoket, K., Dalin, A.-M.</t>
  </si>
  <si>
    <t>The sow endosalpinx at different stages of the oestrous cycle and at anoestrus: Studies on morphological changes and infiltration by cells of the immune system</t>
  </si>
  <si>
    <t>http://www.scopus.com/inward/record.url?eid=2-s2.0-13544277552&amp;partnerID=40&amp;md5=782daa96288533d5d5ada06ffd662bab</t>
  </si>
  <si>
    <t>ราณี</t>
  </si>
  <si>
    <t>Reid, R.C., Yau, M.-K., Singh, R., Hamidon, J.K., Lim, J., Stoermer, M.J., Fairlie, D.P.</t>
  </si>
  <si>
    <t>Potent heterocyclic ligands for human complement C3a receptor</t>
  </si>
  <si>
    <t>Journal of Medicinal Chemistry</t>
  </si>
  <si>
    <t>http://www.scopus.com/inward/record.url?eid=2-s2.0-84908374192&amp;partnerID=40&amp;md5=3f1453cc426588232ee29151ef81c70d</t>
  </si>
  <si>
    <t>Reid, R.C., Yau, M.-K., Singh, R., Lim, J., Fairlie, D.P.</t>
  </si>
  <si>
    <t>Stereoelectronic effects dictate molecular conformation and biological function of heterocyclic amides</t>
  </si>
  <si>
    <t>Journal of the American Chemical Society</t>
  </si>
  <si>
    <t>http://www.scopus.com/inward/record.url?eid=2-s2.0-84906739760&amp;partnerID=40&amp;md5=b6a0a83ba4f18ccec7a3a7e3f147b983</t>
  </si>
  <si>
    <t>Reid, R.C., Yau, M.-K., Singh, R., Hamidon, J.K., Reed, A.N., Chu, P., Suen, J.Y., Stoermer, M.J., Blakeney, J.S., Lim, J., Faber, J.M., Fairlie, D.P.</t>
  </si>
  <si>
    <t>Downsizing a human inflammatory protein to a small molecule with equal potency and functionality</t>
  </si>
  <si>
    <t>Nature Communications</t>
  </si>
  <si>
    <t>http://www.scopus.com/inward/record.url?eid=2-s2.0-84888224815&amp;partnerID=40&amp;md5=0e5c32567967a64747e84f50576699e2</t>
  </si>
  <si>
    <t>Scully, C.C.G., Blakeney, J.S., Singh, R., Hoang, H.N., Abbenante, G., Reid, R.C., Fairlie, D.P.</t>
  </si>
  <si>
    <t>Erratum: Selective hexapeptide agonists and antagonists for human complement C3a receptor (Journal of Medicinal Chemistry (2010) 53 (4938) DOI: 10.1021/jm1003705)</t>
  </si>
  <si>
    <t>http://www.scopus.com/inward/record.url?eid=2-s2.0-78649515080&amp;partnerID=40&amp;md5=bd633398af8a3d0c17e0f0360ede6250</t>
  </si>
  <si>
    <t>Selective hexapeptide agonists and antagonists for human complement C3a receptor</t>
  </si>
  <si>
    <t>http://www.scopus.com/inward/record.url?eid=2-s2.0-77954324612&amp;partnerID=40&amp;md5=028ab24bac8a06bbd0935323843f02d5</t>
  </si>
  <si>
    <t>สาธร</t>
  </si>
  <si>
    <t>Porntrakulpipat, S., Supankong, S., Chatchawanchonteera, A., Pakdee, P.</t>
  </si>
  <si>
    <t>RNA interference targeting nucleocapsid protein (C) inhibits classical swine fever virus replication in SK-6 cells</t>
  </si>
  <si>
    <t>http://www.scopus.com/inward/record.url?eid=2-s2.0-77949652934&amp;partnerID=40&amp;md5=ac473dbbc0a70e77fc5e24ecdeac29e0</t>
  </si>
  <si>
    <t>Porntrakulpipat, S., Depner, K.R., Moennig, V.</t>
  </si>
  <si>
    <t>Are low-density granulocytes the major target cells of classical swine fever virus in the peripheral blood?</t>
  </si>
  <si>
    <t>Journal of Veterinary Medicine, Series B</t>
  </si>
  <si>
    <t>http://www.scopus.com/inward/record.url?eid=2-s2.0-0034755321&amp;partnerID=40&amp;md5=38a4119aa916f1ad17e8337a0003561a</t>
  </si>
  <si>
    <t>Effect of acarbose on postprandial blood glucose concentrations in healthy cats fed low and high carbohydrate diets</t>
  </si>
  <si>
    <t>Singh R, Rand J, Coradini M, Morton J,</t>
  </si>
  <si>
    <t>Journal of Feline Medicine and Surgery.</t>
  </si>
  <si>
    <t>ร้อยละของผลรวมของอาจารย์</t>
  </si>
  <si>
    <t>ผลรวมถ่วงน้ำหนัก2014</t>
  </si>
  <si>
    <t>Expression of Cytokines in Porcine Endometrium after Artificial Insemination: A Clinical Implication</t>
  </si>
  <si>
    <t>Jatesada Jiwakanon</t>
  </si>
  <si>
    <t>44 (sup1)</t>
  </si>
  <si>
    <t>จำนวนบทความต่ออาจารย์</t>
  </si>
  <si>
    <t>ชูชาติ</t>
  </si>
  <si>
    <t xml:space="preserve">
Chuchat kamollerd, Preeyaporn surachon, Punchompoo maunglai, Wililuk siripornadulsilp , Perapol sukon. </t>
  </si>
  <si>
    <t xml:space="preserve">In Vitro Screening Of Lactic Acid Bacteria With  Probiotic Properties From Muscovy Duck Ceca. </t>
  </si>
  <si>
    <r>
      <t>Khon Kaen Veterinary Annual International Conference.15</t>
    </r>
    <r>
      <rPr>
        <vertAlign val="superscript"/>
        <sz val="14"/>
        <color theme="1"/>
        <rFont val="Angsana New"/>
        <family val="1"/>
      </rPr>
      <t>th</t>
    </r>
    <r>
      <rPr>
        <sz val="14"/>
        <color theme="1"/>
        <rFont val="Angsana New"/>
        <family val="1"/>
      </rPr>
      <t xml:space="preserve"> .24</t>
    </r>
    <r>
      <rPr>
        <vertAlign val="superscript"/>
        <sz val="14"/>
        <color theme="1"/>
        <rFont val="Angsana New"/>
        <family val="1"/>
      </rPr>
      <t>th</t>
    </r>
    <r>
      <rPr>
        <sz val="14"/>
        <color theme="1"/>
        <rFont val="Angsana New"/>
        <family val="1"/>
      </rPr>
      <t xml:space="preserve"> -25</t>
    </r>
    <r>
      <rPr>
        <vertAlign val="superscript"/>
        <sz val="14"/>
        <color theme="1"/>
        <rFont val="Angsana New"/>
        <family val="1"/>
      </rPr>
      <t>th</t>
    </r>
    <r>
      <rPr>
        <sz val="14"/>
        <color theme="1"/>
        <rFont val="Angsana New"/>
        <family val="1"/>
      </rPr>
      <t xml:space="preserve"> April 2014.</t>
    </r>
  </si>
  <si>
    <t>TCI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</si>
</sst>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b/>
      <sz val="11"/>
      <color theme="1"/>
      <name val="Tahoma"/>
      <family val="2"/>
      <charset val="222"/>
      <scheme val="minor"/>
    </font>
    <font>
      <sz val="18"/>
      <name val="TH SarabunPSK"/>
      <family val="2"/>
    </font>
    <font>
      <sz val="11"/>
      <color rgb="FFFF0000"/>
      <name val="Tahoma"/>
      <family val="2"/>
      <charset val="222"/>
      <scheme val="minor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4"/>
      <color theme="1"/>
      <name val="Angsana New"/>
      <family val="1"/>
    </font>
    <font>
      <vertAlign val="superscript"/>
      <sz val="14"/>
      <color theme="1"/>
      <name val="Angsana New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5D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2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vertical="center" wrapText="1"/>
    </xf>
    <xf numFmtId="0" fontId="1" fillId="5" borderId="5" xfId="0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2" fillId="5" borderId="5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16" fontId="0" fillId="0" borderId="0" xfId="0" applyNumberFormat="1"/>
    <xf numFmtId="0" fontId="5" fillId="0" borderId="0" xfId="0" applyFont="1"/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D5D5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10</xdr:col>
      <xdr:colOff>165735</xdr:colOff>
      <xdr:row>29</xdr:row>
      <xdr:rowOff>26670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81000"/>
          <a:ext cx="6309360" cy="5170170"/>
        </a:xfrm>
        <a:prstGeom prst="rect">
          <a:avLst/>
        </a:prstGeom>
      </xdr:spPr>
    </xdr:pic>
    <xdr:clientData/>
  </xdr:twoCellAnchor>
  <xdr:twoCellAnchor editAs="oneCell">
    <xdr:from>
      <xdr:col>1</xdr:col>
      <xdr:colOff>21375</xdr:colOff>
      <xdr:row>82</xdr:row>
      <xdr:rowOff>173775</xdr:rowOff>
    </xdr:from>
    <xdr:to>
      <xdr:col>10</xdr:col>
      <xdr:colOff>244260</xdr:colOff>
      <xdr:row>103</xdr:row>
      <xdr:rowOff>179490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75" y="15794775"/>
          <a:ext cx="6395085" cy="4006215"/>
        </a:xfrm>
        <a:prstGeom prst="rect">
          <a:avLst/>
        </a:prstGeom>
      </xdr:spPr>
    </xdr:pic>
    <xdr:clientData/>
  </xdr:twoCellAnchor>
  <xdr:twoCellAnchor editAs="oneCell">
    <xdr:from>
      <xdr:col>0</xdr:col>
      <xdr:colOff>647625</xdr:colOff>
      <xdr:row>108</xdr:row>
      <xdr:rowOff>28500</xdr:rowOff>
    </xdr:from>
    <xdr:to>
      <xdr:col>10</xdr:col>
      <xdr:colOff>47550</xdr:colOff>
      <xdr:row>135</xdr:row>
      <xdr:rowOff>148515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25" y="20602500"/>
          <a:ext cx="6257925" cy="5263515"/>
        </a:xfrm>
        <a:prstGeom prst="rect">
          <a:avLst/>
        </a:prstGeom>
      </xdr:spPr>
    </xdr:pic>
    <xdr:clientData/>
  </xdr:twoCellAnchor>
  <xdr:twoCellAnchor editAs="oneCell">
    <xdr:from>
      <xdr:col>10</xdr:col>
      <xdr:colOff>530925</xdr:colOff>
      <xdr:row>1</xdr:row>
      <xdr:rowOff>38100</xdr:rowOff>
    </xdr:from>
    <xdr:to>
      <xdr:col>19</xdr:col>
      <xdr:colOff>616650</xdr:colOff>
      <xdr:row>25</xdr:row>
      <xdr:rowOff>49530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8925" y="228600"/>
          <a:ext cx="6257925" cy="458343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452325</xdr:colOff>
      <xdr:row>25</xdr:row>
      <xdr:rowOff>14175</xdr:rowOff>
    </xdr:from>
    <xdr:to>
      <xdr:col>19</xdr:col>
      <xdr:colOff>520905</xdr:colOff>
      <xdr:row>51</xdr:row>
      <xdr:rowOff>170385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325" y="4776675"/>
          <a:ext cx="6240780" cy="5109210"/>
        </a:xfrm>
        <a:prstGeom prst="rect">
          <a:avLst/>
        </a:prstGeom>
      </xdr:spPr>
    </xdr:pic>
    <xdr:clientData/>
  </xdr:twoCellAnchor>
  <xdr:twoCellAnchor editAs="oneCell">
    <xdr:from>
      <xdr:col>10</xdr:col>
      <xdr:colOff>297525</xdr:colOff>
      <xdr:row>50</xdr:row>
      <xdr:rowOff>21300</xdr:rowOff>
    </xdr:from>
    <xdr:to>
      <xdr:col>19</xdr:col>
      <xdr:colOff>571845</xdr:colOff>
      <xdr:row>74</xdr:row>
      <xdr:rowOff>110835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5525" y="9546300"/>
          <a:ext cx="6446520" cy="4661535"/>
        </a:xfrm>
        <a:prstGeom prst="rect">
          <a:avLst/>
        </a:prstGeom>
      </xdr:spPr>
    </xdr:pic>
    <xdr:clientData/>
  </xdr:twoCellAnchor>
  <xdr:twoCellAnchor editAs="oneCell">
    <xdr:from>
      <xdr:col>10</xdr:col>
      <xdr:colOff>407025</xdr:colOff>
      <xdr:row>98</xdr:row>
      <xdr:rowOff>130800</xdr:rowOff>
    </xdr:from>
    <xdr:to>
      <xdr:col>19</xdr:col>
      <xdr:colOff>629910</xdr:colOff>
      <xdr:row>119</xdr:row>
      <xdr:rowOff>85080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025" y="18799800"/>
          <a:ext cx="6395085" cy="395478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33613</xdr:colOff>
      <xdr:row>29</xdr:row>
      <xdr:rowOff>15874</xdr:rowOff>
    </xdr:from>
    <xdr:to>
      <xdr:col>9</xdr:col>
      <xdr:colOff>389739</xdr:colOff>
      <xdr:row>57</xdr:row>
      <xdr:rowOff>49210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38" y="5310187"/>
          <a:ext cx="5817126" cy="5145086"/>
        </a:xfrm>
        <a:prstGeom prst="rect">
          <a:avLst/>
        </a:prstGeom>
      </xdr:spPr>
    </xdr:pic>
    <xdr:clientData/>
  </xdr:twoCellAnchor>
  <xdr:twoCellAnchor editAs="oneCell">
    <xdr:from>
      <xdr:col>0</xdr:col>
      <xdr:colOff>623967</xdr:colOff>
      <xdr:row>56</xdr:row>
      <xdr:rowOff>87312</xdr:rowOff>
    </xdr:from>
    <xdr:to>
      <xdr:col>9</xdr:col>
      <xdr:colOff>250529</xdr:colOff>
      <xdr:row>81</xdr:row>
      <xdr:rowOff>152398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967" y="10310812"/>
          <a:ext cx="5770187" cy="4629149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317499</xdr:colOff>
      <xdr:row>73</xdr:row>
      <xdr:rowOff>162943</xdr:rowOff>
    </xdr:from>
    <xdr:to>
      <xdr:col>19</xdr:col>
      <xdr:colOff>152399</xdr:colOff>
      <xdr:row>98</xdr:row>
      <xdr:rowOff>152893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9" y="13490006"/>
          <a:ext cx="5978525" cy="4554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7"/>
  <sheetViews>
    <sheetView tabSelected="1" topLeftCell="D52" zoomScale="70" zoomScaleNormal="70" workbookViewId="0">
      <selection activeCell="Q66" sqref="Q66"/>
    </sheetView>
  </sheetViews>
  <sheetFormatPr defaultRowHeight="21" x14ac:dyDescent="0.2"/>
  <cols>
    <col min="1" max="1" width="3.5" style="1" customWidth="1"/>
    <col min="2" max="2" width="12.75" style="11" customWidth="1"/>
    <col min="3" max="3" width="25" style="1" customWidth="1"/>
    <col min="4" max="4" width="29.75" style="1" customWidth="1"/>
    <col min="5" max="5" width="39.75" style="1" customWidth="1"/>
    <col min="6" max="6" width="17.875" style="1" customWidth="1"/>
    <col min="7" max="7" width="7.25" style="1" customWidth="1"/>
    <col min="8" max="8" width="16.625" style="1" customWidth="1"/>
    <col min="9" max="9" width="13" style="1" customWidth="1"/>
    <col min="10" max="10" width="14.5" style="1" customWidth="1"/>
    <col min="11" max="11" width="15.625" style="1" customWidth="1"/>
    <col min="12" max="12" width="9.375" style="1" customWidth="1"/>
    <col min="13" max="13" width="17.375" style="1" customWidth="1"/>
    <col min="14" max="14" width="13" style="1" customWidth="1"/>
    <col min="15" max="15" width="9" style="1"/>
    <col min="16" max="16" width="9" style="31"/>
    <col min="17" max="16384" width="9" style="1"/>
  </cols>
  <sheetData>
    <row r="1" spans="2:15" ht="24" customHeight="1" x14ac:dyDescent="0.2">
      <c r="B1" s="47" t="s">
        <v>74</v>
      </c>
      <c r="C1" s="47"/>
      <c r="D1" s="47"/>
      <c r="E1" s="47"/>
    </row>
    <row r="2" spans="2:15" ht="67.5" customHeight="1" x14ac:dyDescent="0.2">
      <c r="B2" s="15" t="s">
        <v>0</v>
      </c>
      <c r="C2" s="15" t="s">
        <v>40</v>
      </c>
      <c r="D2" s="15" t="s">
        <v>73</v>
      </c>
      <c r="E2" s="15" t="s">
        <v>39</v>
      </c>
      <c r="F2" s="22" t="s">
        <v>107</v>
      </c>
      <c r="G2" s="23" t="s">
        <v>108</v>
      </c>
      <c r="H2" s="22" t="s">
        <v>109</v>
      </c>
      <c r="I2" s="23" t="s">
        <v>108</v>
      </c>
      <c r="J2" s="33" t="s">
        <v>110</v>
      </c>
      <c r="K2" s="32"/>
      <c r="L2" s="1" t="s">
        <v>108</v>
      </c>
      <c r="M2" s="32" t="s">
        <v>111</v>
      </c>
      <c r="N2" s="32"/>
      <c r="O2" s="1" t="s">
        <v>108</v>
      </c>
    </row>
    <row r="3" spans="2:15" ht="22.5" customHeight="1" x14ac:dyDescent="0.2">
      <c r="B3" s="16" t="s">
        <v>2</v>
      </c>
      <c r="C3" s="17" t="s">
        <v>3</v>
      </c>
      <c r="D3" s="13"/>
      <c r="E3" s="14"/>
      <c r="J3" s="34" t="s">
        <v>578</v>
      </c>
      <c r="K3" s="32" t="s">
        <v>577</v>
      </c>
      <c r="M3" s="34" t="s">
        <v>112</v>
      </c>
      <c r="N3" s="32" t="s">
        <v>582</v>
      </c>
    </row>
    <row r="4" spans="2:15" ht="21" customHeight="1" x14ac:dyDescent="0.2">
      <c r="B4" s="35" t="s">
        <v>1</v>
      </c>
      <c r="C4" s="36"/>
      <c r="D4" s="36"/>
      <c r="E4" s="37"/>
      <c r="J4" s="34"/>
      <c r="K4" s="32"/>
      <c r="M4" s="34"/>
      <c r="N4" s="32"/>
    </row>
    <row r="5" spans="2:15" x14ac:dyDescent="0.2">
      <c r="B5" s="2">
        <v>1</v>
      </c>
      <c r="C5" s="3" t="s">
        <v>6</v>
      </c>
      <c r="D5" s="4" t="s">
        <v>42</v>
      </c>
      <c r="E5" s="3" t="s">
        <v>45</v>
      </c>
      <c r="F5" s="4">
        <f>1/5*100</f>
        <v>20</v>
      </c>
      <c r="G5" s="23">
        <f>F5/20*5</f>
        <v>5</v>
      </c>
      <c r="H5" s="4">
        <f>4/5*100</f>
        <v>80</v>
      </c>
      <c r="I5" s="24">
        <f>H5/60*5</f>
        <v>6.6666666666666661</v>
      </c>
      <c r="J5" s="30">
        <v>1.4</v>
      </c>
      <c r="K5" s="4">
        <f>J5/5*100</f>
        <v>27.999999999999996</v>
      </c>
      <c r="L5" s="4">
        <f>K5/20*5</f>
        <v>7</v>
      </c>
      <c r="M5" s="29"/>
    </row>
    <row r="6" spans="2:15" x14ac:dyDescent="0.2">
      <c r="B6" s="2">
        <v>2</v>
      </c>
      <c r="C6" s="3" t="s">
        <v>5</v>
      </c>
      <c r="D6" s="4" t="s">
        <v>42</v>
      </c>
      <c r="E6" s="3" t="s">
        <v>46</v>
      </c>
      <c r="J6" s="28"/>
      <c r="M6" s="29"/>
    </row>
    <row r="7" spans="2:15" ht="42" x14ac:dyDescent="0.2">
      <c r="B7" s="2">
        <v>3</v>
      </c>
      <c r="C7" s="3" t="s">
        <v>4</v>
      </c>
      <c r="D7" s="4" t="s">
        <v>43</v>
      </c>
      <c r="E7" s="3" t="s">
        <v>47</v>
      </c>
      <c r="J7" s="28"/>
      <c r="M7" s="29"/>
    </row>
    <row r="8" spans="2:15" x14ac:dyDescent="0.2">
      <c r="B8" s="2">
        <v>4</v>
      </c>
      <c r="C8" s="3" t="s">
        <v>8</v>
      </c>
      <c r="D8" s="4" t="s">
        <v>43</v>
      </c>
      <c r="E8" s="3" t="s">
        <v>48</v>
      </c>
      <c r="J8" s="28"/>
      <c r="M8" s="29"/>
    </row>
    <row r="9" spans="2:15" x14ac:dyDescent="0.2">
      <c r="B9" s="5">
        <v>5</v>
      </c>
      <c r="C9" s="6" t="s">
        <v>7</v>
      </c>
      <c r="D9" s="7" t="s">
        <v>44</v>
      </c>
      <c r="E9" s="6" t="s">
        <v>49</v>
      </c>
      <c r="J9" s="28"/>
      <c r="M9" s="29"/>
    </row>
    <row r="10" spans="2:15" ht="21" customHeight="1" x14ac:dyDescent="0.2">
      <c r="B10" s="18" t="s">
        <v>9</v>
      </c>
      <c r="C10" s="17" t="s">
        <v>10</v>
      </c>
      <c r="D10" s="13"/>
      <c r="E10" s="14"/>
      <c r="J10" s="28"/>
      <c r="M10" s="29"/>
    </row>
    <row r="11" spans="2:15" x14ac:dyDescent="0.2">
      <c r="B11" s="40" t="s">
        <v>1</v>
      </c>
      <c r="C11" s="41"/>
      <c r="D11" s="41"/>
      <c r="E11" s="42"/>
      <c r="J11" s="28"/>
      <c r="M11" s="29"/>
    </row>
    <row r="12" spans="2:15" ht="42" x14ac:dyDescent="0.2">
      <c r="B12" s="2">
        <v>1</v>
      </c>
      <c r="C12" s="3" t="s">
        <v>12</v>
      </c>
      <c r="D12" s="4" t="s">
        <v>42</v>
      </c>
      <c r="E12" s="3" t="s">
        <v>50</v>
      </c>
      <c r="F12" s="4">
        <f>2/5*100</f>
        <v>40</v>
      </c>
      <c r="G12" s="23">
        <f>F12/20*5</f>
        <v>10</v>
      </c>
      <c r="H12" s="4">
        <f>4/5*100</f>
        <v>80</v>
      </c>
      <c r="I12" s="24">
        <f>H12/60*5</f>
        <v>6.6666666666666661</v>
      </c>
      <c r="J12" s="30">
        <v>0</v>
      </c>
      <c r="K12" s="4">
        <f>J12/5*100</f>
        <v>0</v>
      </c>
      <c r="L12" s="4">
        <f>K12/20*5</f>
        <v>0</v>
      </c>
      <c r="M12" s="29"/>
    </row>
    <row r="13" spans="2:15" x14ac:dyDescent="0.2">
      <c r="B13" s="2">
        <v>2</v>
      </c>
      <c r="C13" s="3" t="s">
        <v>15</v>
      </c>
      <c r="D13" s="4" t="s">
        <v>42</v>
      </c>
      <c r="E13" s="3" t="s">
        <v>51</v>
      </c>
      <c r="J13" s="28"/>
      <c r="M13" s="29"/>
    </row>
    <row r="14" spans="2:15" ht="42" x14ac:dyDescent="0.2">
      <c r="B14" s="5">
        <v>3</v>
      </c>
      <c r="C14" s="6" t="s">
        <v>11</v>
      </c>
      <c r="D14" s="7" t="s">
        <v>44</v>
      </c>
      <c r="E14" s="6" t="s">
        <v>52</v>
      </c>
      <c r="J14" s="28"/>
      <c r="M14" s="29"/>
    </row>
    <row r="15" spans="2:15" ht="22.5" customHeight="1" x14ac:dyDescent="0.2">
      <c r="B15" s="2">
        <v>4</v>
      </c>
      <c r="C15" s="3" t="s">
        <v>13</v>
      </c>
      <c r="D15" s="4" t="s">
        <v>43</v>
      </c>
      <c r="E15" s="3" t="s">
        <v>53</v>
      </c>
      <c r="J15" s="28"/>
      <c r="M15" s="29"/>
    </row>
    <row r="16" spans="2:15" ht="22.5" customHeight="1" x14ac:dyDescent="0.2">
      <c r="B16" s="2">
        <v>5</v>
      </c>
      <c r="C16" s="3" t="s">
        <v>14</v>
      </c>
      <c r="D16" s="4" t="s">
        <v>43</v>
      </c>
      <c r="E16" s="3" t="s">
        <v>49</v>
      </c>
      <c r="J16" s="28"/>
      <c r="M16" s="29"/>
    </row>
    <row r="17" spans="2:13" x14ac:dyDescent="0.2">
      <c r="B17" s="1"/>
      <c r="J17" s="28"/>
      <c r="M17" s="29"/>
    </row>
    <row r="18" spans="2:13" ht="21" customHeight="1" x14ac:dyDescent="0.2">
      <c r="B18" s="18" t="s">
        <v>9</v>
      </c>
      <c r="C18" s="17" t="s">
        <v>75</v>
      </c>
      <c r="D18" s="13"/>
      <c r="E18" s="14"/>
      <c r="F18" s="44" t="s">
        <v>101</v>
      </c>
      <c r="J18" s="28"/>
      <c r="M18" s="29"/>
    </row>
    <row r="19" spans="2:13" x14ac:dyDescent="0.2">
      <c r="B19" s="40" t="s">
        <v>1</v>
      </c>
      <c r="C19" s="41"/>
      <c r="D19" s="41"/>
      <c r="E19" s="42"/>
      <c r="F19" s="45"/>
      <c r="J19" s="28"/>
      <c r="M19" s="29"/>
    </row>
    <row r="20" spans="2:13" x14ac:dyDescent="0.2">
      <c r="B20" s="2">
        <v>1</v>
      </c>
      <c r="C20" s="3" t="s">
        <v>77</v>
      </c>
      <c r="D20" s="4" t="s">
        <v>42</v>
      </c>
      <c r="E20" s="3" t="s">
        <v>78</v>
      </c>
      <c r="F20" s="45"/>
      <c r="J20" s="28"/>
      <c r="M20" s="29"/>
    </row>
    <row r="21" spans="2:13" ht="42" x14ac:dyDescent="0.2">
      <c r="B21" s="2">
        <v>2</v>
      </c>
      <c r="C21" s="3" t="s">
        <v>79</v>
      </c>
      <c r="D21" s="4" t="s">
        <v>42</v>
      </c>
      <c r="E21" s="3" t="s">
        <v>80</v>
      </c>
      <c r="F21" s="45"/>
      <c r="J21" s="28"/>
      <c r="M21" s="29"/>
    </row>
    <row r="22" spans="2:13" ht="22.5" customHeight="1" x14ac:dyDescent="0.2">
      <c r="B22" s="2">
        <v>3</v>
      </c>
      <c r="C22" s="3" t="s">
        <v>16</v>
      </c>
      <c r="D22" s="4" t="s">
        <v>43</v>
      </c>
      <c r="E22" s="3" t="s">
        <v>54</v>
      </c>
      <c r="F22" s="45"/>
      <c r="J22" s="28"/>
      <c r="M22" s="29"/>
    </row>
    <row r="23" spans="2:13" ht="22.5" customHeight="1" x14ac:dyDescent="0.2">
      <c r="B23" s="2">
        <v>4</v>
      </c>
      <c r="C23" s="3" t="s">
        <v>81</v>
      </c>
      <c r="D23" s="4" t="s">
        <v>43</v>
      </c>
      <c r="E23" s="3" t="s">
        <v>55</v>
      </c>
      <c r="F23" s="45"/>
      <c r="J23" s="28"/>
      <c r="M23" s="29"/>
    </row>
    <row r="24" spans="2:13" x14ac:dyDescent="0.2">
      <c r="B24" s="5">
        <v>5</v>
      </c>
      <c r="C24" s="6" t="s">
        <v>82</v>
      </c>
      <c r="D24" s="7" t="s">
        <v>43</v>
      </c>
      <c r="E24" s="6" t="s">
        <v>49</v>
      </c>
      <c r="F24" s="46"/>
      <c r="J24" s="28"/>
      <c r="M24" s="29"/>
    </row>
    <row r="25" spans="2:13" ht="21" customHeight="1" x14ac:dyDescent="0.2">
      <c r="B25" s="18" t="s">
        <v>9</v>
      </c>
      <c r="C25" s="17" t="s">
        <v>76</v>
      </c>
      <c r="D25" s="13"/>
      <c r="E25" s="14"/>
      <c r="F25" s="44" t="s">
        <v>101</v>
      </c>
      <c r="J25" s="28"/>
      <c r="M25" s="29"/>
    </row>
    <row r="26" spans="2:13" x14ac:dyDescent="0.2">
      <c r="B26" s="40" t="s">
        <v>1</v>
      </c>
      <c r="C26" s="41"/>
      <c r="D26" s="41"/>
      <c r="E26" s="42"/>
      <c r="F26" s="45"/>
      <c r="J26" s="28"/>
      <c r="M26" s="29"/>
    </row>
    <row r="27" spans="2:13" ht="42" x14ac:dyDescent="0.2">
      <c r="B27" s="2">
        <v>1</v>
      </c>
      <c r="C27" s="3" t="s">
        <v>83</v>
      </c>
      <c r="D27" s="4" t="s">
        <v>43</v>
      </c>
      <c r="E27" s="3" t="s">
        <v>84</v>
      </c>
      <c r="F27" s="45"/>
      <c r="J27" s="28"/>
      <c r="M27" s="29"/>
    </row>
    <row r="28" spans="2:13" x14ac:dyDescent="0.2">
      <c r="B28" s="2">
        <v>2</v>
      </c>
      <c r="C28" s="3" t="s">
        <v>85</v>
      </c>
      <c r="D28" s="4" t="s">
        <v>43</v>
      </c>
      <c r="E28" s="3" t="s">
        <v>86</v>
      </c>
      <c r="F28" s="45"/>
      <c r="J28" s="28"/>
      <c r="M28" s="29"/>
    </row>
    <row r="29" spans="2:13" ht="39" customHeight="1" x14ac:dyDescent="0.2">
      <c r="B29" s="2">
        <v>3</v>
      </c>
      <c r="C29" s="3" t="s">
        <v>87</v>
      </c>
      <c r="D29" s="4" t="s">
        <v>43</v>
      </c>
      <c r="E29" s="3" t="s">
        <v>88</v>
      </c>
      <c r="F29" s="45"/>
      <c r="J29" s="28"/>
      <c r="M29" s="29"/>
    </row>
    <row r="30" spans="2:13" ht="22.5" customHeight="1" x14ac:dyDescent="0.2">
      <c r="B30" s="2">
        <v>4</v>
      </c>
      <c r="C30" s="3" t="s">
        <v>17</v>
      </c>
      <c r="D30" s="4" t="s">
        <v>43</v>
      </c>
      <c r="E30" s="3" t="s">
        <v>56</v>
      </c>
      <c r="F30" s="45"/>
      <c r="J30" s="28"/>
      <c r="M30" s="29"/>
    </row>
    <row r="31" spans="2:13" x14ac:dyDescent="0.2">
      <c r="B31" s="5">
        <v>5</v>
      </c>
      <c r="C31" s="6" t="s">
        <v>89</v>
      </c>
      <c r="D31" s="7" t="s">
        <v>44</v>
      </c>
      <c r="E31" s="6" t="s">
        <v>90</v>
      </c>
      <c r="F31" s="46"/>
      <c r="J31" s="28"/>
      <c r="M31" s="29"/>
    </row>
    <row r="32" spans="2:13" x14ac:dyDescent="0.2">
      <c r="B32" s="16" t="s">
        <v>18</v>
      </c>
      <c r="C32" s="17" t="s">
        <v>19</v>
      </c>
      <c r="D32" s="13"/>
      <c r="E32" s="14"/>
      <c r="J32" s="28"/>
      <c r="M32" s="29"/>
    </row>
    <row r="33" spans="2:13" x14ac:dyDescent="0.2">
      <c r="B33" s="40" t="s">
        <v>1</v>
      </c>
      <c r="C33" s="41"/>
      <c r="D33" s="41"/>
      <c r="E33" s="42"/>
      <c r="J33" s="28"/>
      <c r="M33" s="29"/>
    </row>
    <row r="34" spans="2:13" x14ac:dyDescent="0.2">
      <c r="B34" s="2">
        <v>1</v>
      </c>
      <c r="C34" s="3" t="s">
        <v>21</v>
      </c>
      <c r="D34" s="4" t="s">
        <v>42</v>
      </c>
      <c r="E34" s="3" t="s">
        <v>58</v>
      </c>
      <c r="F34" s="4">
        <f>3/5*100</f>
        <v>60</v>
      </c>
      <c r="G34" s="23">
        <f>F34/60*5</f>
        <v>5</v>
      </c>
      <c r="H34" s="4">
        <f>4/5*100</f>
        <v>80</v>
      </c>
      <c r="I34" s="24">
        <f>H34/80*5</f>
        <v>5</v>
      </c>
      <c r="J34" s="30">
        <v>2</v>
      </c>
      <c r="K34" s="4">
        <f>J34/5*100</f>
        <v>40</v>
      </c>
      <c r="L34" s="4">
        <f>K34/40*5</f>
        <v>5</v>
      </c>
      <c r="M34" s="29"/>
    </row>
    <row r="35" spans="2:13" ht="24.75" customHeight="1" x14ac:dyDescent="0.2">
      <c r="B35" s="2">
        <v>2</v>
      </c>
      <c r="C35" s="3" t="s">
        <v>20</v>
      </c>
      <c r="D35" s="4" t="s">
        <v>43</v>
      </c>
      <c r="E35" s="3" t="s">
        <v>59</v>
      </c>
      <c r="J35" s="28"/>
      <c r="M35" s="29"/>
    </row>
    <row r="36" spans="2:13" x14ac:dyDescent="0.2">
      <c r="B36" s="2">
        <v>3</v>
      </c>
      <c r="C36" s="3" t="s">
        <v>22</v>
      </c>
      <c r="D36" s="4" t="s">
        <v>43</v>
      </c>
      <c r="E36" s="3" t="s">
        <v>60</v>
      </c>
      <c r="J36" s="28"/>
      <c r="M36" s="29"/>
    </row>
    <row r="37" spans="2:13" x14ac:dyDescent="0.2">
      <c r="B37" s="2">
        <v>4</v>
      </c>
      <c r="C37" s="3" t="s">
        <v>24</v>
      </c>
      <c r="D37" s="4" t="s">
        <v>43</v>
      </c>
      <c r="E37" s="3" t="s">
        <v>51</v>
      </c>
      <c r="J37" s="28"/>
      <c r="M37" s="29"/>
    </row>
    <row r="38" spans="2:13" x14ac:dyDescent="0.2">
      <c r="B38" s="5">
        <v>5</v>
      </c>
      <c r="C38" s="6" t="s">
        <v>23</v>
      </c>
      <c r="D38" s="7" t="s">
        <v>44</v>
      </c>
      <c r="E38" s="6" t="s">
        <v>61</v>
      </c>
      <c r="J38" s="28"/>
      <c r="M38" s="29"/>
    </row>
    <row r="39" spans="2:13" ht="21" customHeight="1" x14ac:dyDescent="0.2">
      <c r="B39" s="20" t="s">
        <v>18</v>
      </c>
      <c r="C39" s="17" t="s">
        <v>91</v>
      </c>
      <c r="D39" s="13"/>
      <c r="E39" s="14"/>
      <c r="F39" s="44" t="s">
        <v>101</v>
      </c>
      <c r="J39" s="28"/>
      <c r="M39" s="29"/>
    </row>
    <row r="40" spans="2:13" ht="21" customHeight="1" x14ac:dyDescent="0.2">
      <c r="B40" s="35" t="s">
        <v>1</v>
      </c>
      <c r="C40" s="36"/>
      <c r="D40" s="36"/>
      <c r="E40" s="37"/>
      <c r="F40" s="45"/>
      <c r="J40" s="28"/>
      <c r="M40" s="29"/>
    </row>
    <row r="41" spans="2:13" ht="21" customHeight="1" x14ac:dyDescent="0.2">
      <c r="B41" s="2">
        <v>1</v>
      </c>
      <c r="C41" s="3" t="s">
        <v>92</v>
      </c>
      <c r="D41" s="4" t="s">
        <v>42</v>
      </c>
      <c r="E41" s="3" t="s">
        <v>93</v>
      </c>
      <c r="F41" s="45"/>
      <c r="J41" s="28"/>
      <c r="M41" s="29"/>
    </row>
    <row r="42" spans="2:13" ht="42" x14ac:dyDescent="0.2">
      <c r="B42" s="2">
        <v>2</v>
      </c>
      <c r="C42" s="3" t="s">
        <v>94</v>
      </c>
      <c r="D42" s="4" t="s">
        <v>42</v>
      </c>
      <c r="E42" s="3" t="s">
        <v>95</v>
      </c>
      <c r="F42" s="45"/>
      <c r="J42" s="28"/>
      <c r="M42" s="29"/>
    </row>
    <row r="43" spans="2:13" ht="21" customHeight="1" x14ac:dyDescent="0.2">
      <c r="B43" s="2">
        <v>3</v>
      </c>
      <c r="C43" s="3" t="s">
        <v>96</v>
      </c>
      <c r="D43" s="4" t="s">
        <v>43</v>
      </c>
      <c r="E43" s="3" t="s">
        <v>97</v>
      </c>
      <c r="F43" s="45"/>
      <c r="J43" s="28"/>
      <c r="M43" s="29"/>
    </row>
    <row r="44" spans="2:13" ht="21" customHeight="1" x14ac:dyDescent="0.2">
      <c r="B44" s="2">
        <v>4</v>
      </c>
      <c r="C44" s="3" t="s">
        <v>98</v>
      </c>
      <c r="D44" s="4" t="s">
        <v>44</v>
      </c>
      <c r="E44" s="3" t="s">
        <v>99</v>
      </c>
      <c r="F44" s="45"/>
      <c r="J44" s="28"/>
      <c r="M44" s="29"/>
    </row>
    <row r="45" spans="2:13" ht="21" customHeight="1" x14ac:dyDescent="0.2">
      <c r="B45" s="5">
        <v>5</v>
      </c>
      <c r="C45" s="6" t="s">
        <v>100</v>
      </c>
      <c r="D45" s="7" t="s">
        <v>44</v>
      </c>
      <c r="E45" s="6" t="s">
        <v>61</v>
      </c>
      <c r="F45" s="46"/>
      <c r="J45" s="28"/>
      <c r="M45" s="29"/>
    </row>
    <row r="46" spans="2:13" x14ac:dyDescent="0.2">
      <c r="B46" s="16" t="s">
        <v>18</v>
      </c>
      <c r="C46" s="17" t="s">
        <v>25</v>
      </c>
      <c r="D46" s="13"/>
      <c r="E46" s="14"/>
      <c r="J46" s="28"/>
      <c r="M46" s="29"/>
    </row>
    <row r="47" spans="2:13" x14ac:dyDescent="0.2">
      <c r="B47" s="35" t="s">
        <v>1</v>
      </c>
      <c r="C47" s="36"/>
      <c r="D47" s="36"/>
      <c r="E47" s="37"/>
      <c r="J47" s="28"/>
      <c r="M47" s="29"/>
    </row>
    <row r="48" spans="2:13" x14ac:dyDescent="0.2">
      <c r="B48" s="2">
        <v>1</v>
      </c>
      <c r="C48" s="3" t="s">
        <v>30</v>
      </c>
      <c r="D48" s="4" t="s">
        <v>42</v>
      </c>
      <c r="E48" s="3" t="s">
        <v>62</v>
      </c>
      <c r="F48" s="4">
        <f>4/5*100</f>
        <v>80</v>
      </c>
      <c r="G48" s="24">
        <f>F48/60*5</f>
        <v>6.6666666666666661</v>
      </c>
      <c r="H48" s="4">
        <f>5/5*100</f>
        <v>100</v>
      </c>
      <c r="I48" s="24">
        <f>H48/80*5</f>
        <v>6.25</v>
      </c>
      <c r="J48" s="30">
        <v>4</v>
      </c>
      <c r="K48" s="4">
        <f>J48/5*100</f>
        <v>80</v>
      </c>
      <c r="L48" s="4">
        <f>K48/40*5</f>
        <v>10</v>
      </c>
      <c r="M48" s="29"/>
    </row>
    <row r="49" spans="2:13" x14ac:dyDescent="0.2">
      <c r="B49" s="2">
        <v>2</v>
      </c>
      <c r="C49" s="3" t="s">
        <v>26</v>
      </c>
      <c r="D49" s="4" t="s">
        <v>42</v>
      </c>
      <c r="E49" s="3" t="s">
        <v>63</v>
      </c>
      <c r="J49" s="28"/>
      <c r="M49" s="29"/>
    </row>
    <row r="50" spans="2:13" x14ac:dyDescent="0.2">
      <c r="B50" s="2">
        <v>3</v>
      </c>
      <c r="C50" s="3" t="s">
        <v>27</v>
      </c>
      <c r="D50" s="4" t="s">
        <v>43</v>
      </c>
      <c r="E50" s="3" t="s">
        <v>64</v>
      </c>
      <c r="J50" s="28"/>
      <c r="M50" s="29"/>
    </row>
    <row r="51" spans="2:13" x14ac:dyDescent="0.2">
      <c r="B51" s="2">
        <v>4</v>
      </c>
      <c r="C51" s="3" t="s">
        <v>29</v>
      </c>
      <c r="D51" s="4" t="s">
        <v>43</v>
      </c>
      <c r="E51" s="3" t="s">
        <v>65</v>
      </c>
      <c r="J51" s="28"/>
      <c r="M51" s="29"/>
    </row>
    <row r="52" spans="2:13" x14ac:dyDescent="0.2">
      <c r="B52" s="5">
        <v>5</v>
      </c>
      <c r="C52" s="6" t="s">
        <v>28</v>
      </c>
      <c r="D52" s="7" t="s">
        <v>43</v>
      </c>
      <c r="E52" s="6" t="s">
        <v>55</v>
      </c>
      <c r="J52" s="28"/>
      <c r="M52" s="29"/>
    </row>
    <row r="53" spans="2:13" ht="21" customHeight="1" x14ac:dyDescent="0.2">
      <c r="B53" s="21" t="s">
        <v>18</v>
      </c>
      <c r="C53" s="17" t="s">
        <v>102</v>
      </c>
      <c r="D53" s="13"/>
      <c r="E53" s="14"/>
      <c r="J53" s="28"/>
      <c r="M53" s="29"/>
    </row>
    <row r="54" spans="2:13" ht="21" customHeight="1" x14ac:dyDescent="0.2">
      <c r="B54" s="35" t="s">
        <v>1</v>
      </c>
      <c r="C54" s="36"/>
      <c r="D54" s="36"/>
      <c r="E54" s="37"/>
      <c r="J54" s="28"/>
      <c r="M54" s="29"/>
    </row>
    <row r="55" spans="2:13" ht="39" customHeight="1" x14ac:dyDescent="0.2">
      <c r="B55" s="2">
        <v>1</v>
      </c>
      <c r="C55" s="3" t="s">
        <v>34</v>
      </c>
      <c r="D55" s="4" t="s">
        <v>42</v>
      </c>
      <c r="E55" s="8" t="s">
        <v>69</v>
      </c>
      <c r="F55" s="4">
        <f>5/5*100</f>
        <v>100</v>
      </c>
      <c r="G55" s="24">
        <f>F55/60*5</f>
        <v>8.3333333333333339</v>
      </c>
      <c r="H55" s="4">
        <f>5/5*100</f>
        <v>100</v>
      </c>
      <c r="I55" s="24">
        <f>H55/80*5</f>
        <v>6.25</v>
      </c>
      <c r="J55" s="30">
        <v>4</v>
      </c>
      <c r="K55" s="4">
        <f>J55/5*100</f>
        <v>80</v>
      </c>
      <c r="L55" s="4">
        <f>K55/40*5</f>
        <v>10</v>
      </c>
      <c r="M55" s="29"/>
    </row>
    <row r="56" spans="2:13" ht="39" customHeight="1" x14ac:dyDescent="0.2">
      <c r="B56" s="2">
        <v>2</v>
      </c>
      <c r="C56" s="3" t="s">
        <v>35</v>
      </c>
      <c r="D56" s="4" t="s">
        <v>43</v>
      </c>
      <c r="E56" s="8" t="s">
        <v>70</v>
      </c>
      <c r="J56" s="28"/>
      <c r="M56" s="29"/>
    </row>
    <row r="57" spans="2:13" ht="39" customHeight="1" x14ac:dyDescent="0.2">
      <c r="B57" s="2">
        <v>3</v>
      </c>
      <c r="C57" s="3" t="s">
        <v>33</v>
      </c>
      <c r="D57" s="4" t="s">
        <v>43</v>
      </c>
      <c r="E57" s="8" t="s">
        <v>68</v>
      </c>
      <c r="J57" s="28"/>
      <c r="M57" s="29"/>
    </row>
    <row r="58" spans="2:13" ht="39" customHeight="1" x14ac:dyDescent="0.2">
      <c r="B58" s="2">
        <v>4</v>
      </c>
      <c r="C58" s="3" t="s">
        <v>36</v>
      </c>
      <c r="D58" s="4" t="s">
        <v>43</v>
      </c>
      <c r="E58" s="3" t="s">
        <v>71</v>
      </c>
      <c r="J58" s="28"/>
      <c r="M58" s="29"/>
    </row>
    <row r="59" spans="2:13" ht="39" customHeight="1" x14ac:dyDescent="0.2">
      <c r="B59" s="2">
        <v>5</v>
      </c>
      <c r="C59" s="3" t="s">
        <v>32</v>
      </c>
      <c r="D59" s="4" t="s">
        <v>43</v>
      </c>
      <c r="E59" s="3" t="s">
        <v>67</v>
      </c>
      <c r="J59" s="28"/>
      <c r="M59" s="29"/>
    </row>
    <row r="60" spans="2:13" ht="24.75" customHeight="1" x14ac:dyDescent="0.2">
      <c r="B60" s="21" t="s">
        <v>18</v>
      </c>
      <c r="C60" s="38" t="s">
        <v>103</v>
      </c>
      <c r="D60" s="38"/>
      <c r="E60" s="14"/>
      <c r="J60" s="28"/>
      <c r="M60" s="29"/>
    </row>
    <row r="61" spans="2:13" ht="21" customHeight="1" x14ac:dyDescent="0.2">
      <c r="B61" s="35" t="s">
        <v>1</v>
      </c>
      <c r="C61" s="36"/>
      <c r="D61" s="36"/>
      <c r="E61" s="37"/>
      <c r="J61" s="28"/>
      <c r="M61" s="29"/>
    </row>
    <row r="62" spans="2:13" ht="42" x14ac:dyDescent="0.2">
      <c r="B62" s="2">
        <v>1</v>
      </c>
      <c r="C62" s="3" t="s">
        <v>37</v>
      </c>
      <c r="D62" s="4" t="s">
        <v>43</v>
      </c>
      <c r="E62" s="3" t="s">
        <v>72</v>
      </c>
      <c r="F62" s="4">
        <f>5/5*100</f>
        <v>100</v>
      </c>
      <c r="G62" s="24">
        <f>F62/60*5</f>
        <v>8.3333333333333339</v>
      </c>
      <c r="H62" s="4">
        <f>5/5*100</f>
        <v>100</v>
      </c>
      <c r="I62" s="24">
        <f>H62/80*5</f>
        <v>6.25</v>
      </c>
      <c r="J62" s="30">
        <v>3</v>
      </c>
      <c r="K62" s="4">
        <f>J62/5*100</f>
        <v>60</v>
      </c>
      <c r="L62" s="4">
        <f>K62/40*5</f>
        <v>7.5</v>
      </c>
      <c r="M62" s="29"/>
    </row>
    <row r="63" spans="2:13" ht="21" customHeight="1" x14ac:dyDescent="0.2">
      <c r="B63" s="2">
        <v>2</v>
      </c>
      <c r="C63" s="3" t="s">
        <v>31</v>
      </c>
      <c r="D63" s="4" t="s">
        <v>43</v>
      </c>
      <c r="E63" s="3" t="s">
        <v>66</v>
      </c>
      <c r="J63" s="28"/>
      <c r="M63" s="29"/>
    </row>
    <row r="64" spans="2:13" ht="21" customHeight="1" x14ac:dyDescent="0.2">
      <c r="B64" s="2">
        <v>3</v>
      </c>
      <c r="C64" s="3" t="s">
        <v>16</v>
      </c>
      <c r="D64" s="4" t="s">
        <v>43</v>
      </c>
      <c r="E64" s="3" t="s">
        <v>54</v>
      </c>
      <c r="J64" s="28"/>
      <c r="M64" s="29"/>
    </row>
    <row r="65" spans="2:16" ht="21" customHeight="1" x14ac:dyDescent="0.2">
      <c r="B65" s="2">
        <v>4</v>
      </c>
      <c r="C65" s="3" t="s">
        <v>41</v>
      </c>
      <c r="D65" s="4" t="s">
        <v>43</v>
      </c>
      <c r="E65" s="3" t="s">
        <v>57</v>
      </c>
      <c r="J65" s="28"/>
      <c r="M65" s="29"/>
    </row>
    <row r="66" spans="2:16" ht="21" customHeight="1" x14ac:dyDescent="0.2">
      <c r="B66" s="2">
        <v>5</v>
      </c>
      <c r="C66" s="3" t="s">
        <v>17</v>
      </c>
      <c r="D66" s="4" t="s">
        <v>43</v>
      </c>
      <c r="E66" s="3" t="s">
        <v>56</v>
      </c>
      <c r="J66" s="28"/>
      <c r="M66" s="29"/>
    </row>
    <row r="67" spans="2:16" ht="24.75" customHeight="1" x14ac:dyDescent="0.2">
      <c r="B67" s="39" t="s">
        <v>104</v>
      </c>
      <c r="C67" s="38"/>
      <c r="D67" s="12" t="s">
        <v>38</v>
      </c>
      <c r="E67" s="14"/>
      <c r="J67" s="28"/>
      <c r="M67" s="29"/>
    </row>
    <row r="68" spans="2:16" ht="21" customHeight="1" x14ac:dyDescent="0.2">
      <c r="B68" s="35" t="s">
        <v>1</v>
      </c>
      <c r="C68" s="36"/>
      <c r="D68" s="36"/>
      <c r="E68" s="37"/>
      <c r="J68" s="28"/>
      <c r="M68" s="29"/>
      <c r="P68" s="31" t="s">
        <v>587</v>
      </c>
    </row>
    <row r="69" spans="2:16" ht="42" x14ac:dyDescent="0.2">
      <c r="B69" s="2">
        <v>1</v>
      </c>
      <c r="C69" s="3" t="s">
        <v>34</v>
      </c>
      <c r="D69" s="4" t="s">
        <v>42</v>
      </c>
      <c r="E69" s="8" t="s">
        <v>69</v>
      </c>
      <c r="F69" s="4">
        <f>5/5*100</f>
        <v>100</v>
      </c>
      <c r="G69" s="24">
        <f>F69/80*5</f>
        <v>6.25</v>
      </c>
      <c r="H69" s="4">
        <f>5/5*100</f>
        <v>100</v>
      </c>
      <c r="I69" s="24">
        <f>H69/100*5</f>
        <v>5</v>
      </c>
      <c r="J69" s="30">
        <v>4</v>
      </c>
      <c r="K69" s="4">
        <f>J69/5*100</f>
        <v>80</v>
      </c>
      <c r="L69" s="4">
        <f>K69/60*5</f>
        <v>6.6666666666666661</v>
      </c>
      <c r="M69" s="30">
        <v>3</v>
      </c>
      <c r="N69" s="4">
        <f>(M69+M70+M71+M72+M73)/5</f>
        <v>2</v>
      </c>
      <c r="O69" s="4">
        <f>N69/3*5</f>
        <v>3.333333333333333</v>
      </c>
      <c r="P69" s="31">
        <v>1</v>
      </c>
    </row>
    <row r="70" spans="2:16" ht="21" customHeight="1" x14ac:dyDescent="0.2">
      <c r="B70" s="2">
        <v>2</v>
      </c>
      <c r="C70" s="3" t="s">
        <v>35</v>
      </c>
      <c r="D70" s="4" t="s">
        <v>43</v>
      </c>
      <c r="E70" s="8" t="s">
        <v>70</v>
      </c>
      <c r="J70" s="28"/>
      <c r="M70" s="29">
        <v>2</v>
      </c>
      <c r="P70" s="31">
        <v>1</v>
      </c>
    </row>
    <row r="71" spans="2:16" ht="42" x14ac:dyDescent="0.2">
      <c r="B71" s="2">
        <v>3</v>
      </c>
      <c r="C71" s="3" t="s">
        <v>33</v>
      </c>
      <c r="D71" s="4" t="s">
        <v>43</v>
      </c>
      <c r="E71" s="8" t="s">
        <v>68</v>
      </c>
      <c r="J71" s="28"/>
      <c r="M71" s="29">
        <v>3</v>
      </c>
    </row>
    <row r="72" spans="2:16" ht="42" x14ac:dyDescent="0.2">
      <c r="B72" s="2">
        <v>4</v>
      </c>
      <c r="C72" s="3" t="s">
        <v>36</v>
      </c>
      <c r="D72" s="4" t="s">
        <v>43</v>
      </c>
      <c r="E72" s="3" t="s">
        <v>71</v>
      </c>
      <c r="J72" s="28"/>
      <c r="M72" s="29">
        <v>1</v>
      </c>
    </row>
    <row r="73" spans="2:16" ht="21" customHeight="1" x14ac:dyDescent="0.2">
      <c r="B73" s="5">
        <v>5</v>
      </c>
      <c r="C73" s="6" t="s">
        <v>32</v>
      </c>
      <c r="D73" s="7" t="s">
        <v>43</v>
      </c>
      <c r="E73" s="6" t="s">
        <v>67</v>
      </c>
      <c r="J73" s="28"/>
      <c r="M73" s="29">
        <v>1</v>
      </c>
    </row>
    <row r="74" spans="2:16" ht="21" customHeight="1" x14ac:dyDescent="0.2">
      <c r="B74" s="39" t="s">
        <v>105</v>
      </c>
      <c r="C74" s="43"/>
      <c r="D74" s="19" t="s">
        <v>106</v>
      </c>
      <c r="E74" s="14"/>
      <c r="J74" s="28"/>
      <c r="M74" s="29"/>
    </row>
    <row r="75" spans="2:16" ht="21" customHeight="1" x14ac:dyDescent="0.2">
      <c r="B75" s="35" t="s">
        <v>1</v>
      </c>
      <c r="C75" s="36"/>
      <c r="D75" s="36"/>
      <c r="E75" s="37"/>
      <c r="J75" s="28"/>
      <c r="M75" s="29"/>
    </row>
    <row r="76" spans="2:16" ht="42" x14ac:dyDescent="0.2">
      <c r="B76" s="2">
        <v>1</v>
      </c>
      <c r="C76" s="3" t="s">
        <v>37</v>
      </c>
      <c r="D76" s="4" t="s">
        <v>43</v>
      </c>
      <c r="E76" s="3" t="s">
        <v>72</v>
      </c>
      <c r="F76" s="4">
        <f>5/5*100</f>
        <v>100</v>
      </c>
      <c r="G76" s="24">
        <f>F76/80*5</f>
        <v>6.25</v>
      </c>
      <c r="H76" s="4">
        <f>5/5*100</f>
        <v>100</v>
      </c>
      <c r="I76" s="24">
        <f>H76/100*5</f>
        <v>5</v>
      </c>
      <c r="J76" s="30">
        <v>3</v>
      </c>
      <c r="K76" s="4">
        <f>J76/5*100</f>
        <v>60</v>
      </c>
      <c r="L76" s="4">
        <f>K76/60*5</f>
        <v>5</v>
      </c>
      <c r="M76" s="30">
        <v>2</v>
      </c>
      <c r="N76" s="4">
        <f>(M76+M77+M78+M79+M80)/5</f>
        <v>1.2</v>
      </c>
      <c r="O76" s="4">
        <f>N76/3*5</f>
        <v>1.9999999999999998</v>
      </c>
    </row>
    <row r="77" spans="2:16" ht="21" customHeight="1" x14ac:dyDescent="0.2">
      <c r="B77" s="2">
        <v>2</v>
      </c>
      <c r="C77" s="3" t="s">
        <v>31</v>
      </c>
      <c r="D77" s="4" t="s">
        <v>43</v>
      </c>
      <c r="E77" s="3" t="s">
        <v>66</v>
      </c>
      <c r="J77" s="28"/>
      <c r="M77" s="29">
        <v>0</v>
      </c>
    </row>
    <row r="78" spans="2:16" ht="21" customHeight="1" x14ac:dyDescent="0.2">
      <c r="B78" s="2">
        <v>3</v>
      </c>
      <c r="C78" s="3" t="s">
        <v>16</v>
      </c>
      <c r="D78" s="4" t="s">
        <v>43</v>
      </c>
      <c r="E78" s="3" t="s">
        <v>54</v>
      </c>
      <c r="J78" s="28"/>
      <c r="M78" s="29">
        <v>2</v>
      </c>
    </row>
    <row r="79" spans="2:16" ht="21" customHeight="1" x14ac:dyDescent="0.2">
      <c r="B79" s="2">
        <v>4</v>
      </c>
      <c r="C79" s="3" t="s">
        <v>41</v>
      </c>
      <c r="D79" s="4" t="s">
        <v>43</v>
      </c>
      <c r="E79" s="3" t="s">
        <v>57</v>
      </c>
      <c r="J79" s="28"/>
      <c r="M79" s="29">
        <v>2</v>
      </c>
    </row>
    <row r="80" spans="2:16" ht="21" customHeight="1" x14ac:dyDescent="0.2">
      <c r="B80" s="2">
        <v>5</v>
      </c>
      <c r="C80" s="3" t="s">
        <v>17</v>
      </c>
      <c r="D80" s="4" t="s">
        <v>43</v>
      </c>
      <c r="E80" s="3" t="s">
        <v>56</v>
      </c>
      <c r="J80" s="28"/>
      <c r="M80" s="29">
        <v>0</v>
      </c>
    </row>
    <row r="81" spans="2:13" x14ac:dyDescent="0.2">
      <c r="B81" s="9"/>
      <c r="C81" s="10"/>
      <c r="J81" s="28"/>
      <c r="M81" s="29"/>
    </row>
    <row r="82" spans="2:13" x14ac:dyDescent="0.2">
      <c r="B82" s="9"/>
      <c r="C82" s="10"/>
    </row>
    <row r="83" spans="2:13" x14ac:dyDescent="0.2">
      <c r="B83" s="9"/>
      <c r="C83" s="10"/>
      <c r="D83" s="1" t="s">
        <v>38</v>
      </c>
    </row>
    <row r="84" spans="2:13" x14ac:dyDescent="0.2">
      <c r="B84" s="9"/>
      <c r="C84" s="10"/>
    </row>
    <row r="85" spans="2:13" x14ac:dyDescent="0.2">
      <c r="B85" s="9"/>
      <c r="C85" s="10"/>
    </row>
    <row r="86" spans="2:13" x14ac:dyDescent="0.2">
      <c r="B86" s="9"/>
      <c r="C86" s="10"/>
    </row>
    <row r="87" spans="2:13" x14ac:dyDescent="0.2">
      <c r="B87" s="9"/>
      <c r="C87" s="10"/>
    </row>
    <row r="88" spans="2:13" x14ac:dyDescent="0.2">
      <c r="B88" s="9"/>
      <c r="C88" s="10"/>
    </row>
    <row r="89" spans="2:13" x14ac:dyDescent="0.2">
      <c r="B89" s="9"/>
      <c r="C89" s="10"/>
    </row>
    <row r="90" spans="2:13" x14ac:dyDescent="0.2">
      <c r="B90" s="9"/>
      <c r="C90" s="10"/>
    </row>
    <row r="91" spans="2:13" x14ac:dyDescent="0.2">
      <c r="B91" s="9"/>
      <c r="C91" s="10"/>
    </row>
    <row r="92" spans="2:13" ht="21" customHeight="1" x14ac:dyDescent="0.2">
      <c r="B92" s="9"/>
      <c r="C92" s="10"/>
    </row>
    <row r="93" spans="2:13" x14ac:dyDescent="0.2">
      <c r="B93" s="9"/>
      <c r="C93" s="10"/>
    </row>
    <row r="94" spans="2:13" x14ac:dyDescent="0.2">
      <c r="B94" s="9"/>
      <c r="C94" s="10"/>
    </row>
    <row r="95" spans="2:13" x14ac:dyDescent="0.2">
      <c r="B95" s="9"/>
      <c r="C95" s="10"/>
    </row>
    <row r="96" spans="2:13" x14ac:dyDescent="0.2">
      <c r="B96" s="9"/>
      <c r="C96" s="10"/>
    </row>
    <row r="97" spans="2:3" x14ac:dyDescent="0.2">
      <c r="B97" s="9"/>
      <c r="C97" s="10"/>
    </row>
    <row r="98" spans="2:3" x14ac:dyDescent="0.2">
      <c r="B98" s="9"/>
      <c r="C98" s="10"/>
    </row>
    <row r="99" spans="2:3" x14ac:dyDescent="0.2">
      <c r="B99" s="9"/>
      <c r="C99" s="10"/>
    </row>
    <row r="100" spans="2:3" x14ac:dyDescent="0.2">
      <c r="B100" s="9" t="s">
        <v>38</v>
      </c>
      <c r="C100" s="10"/>
    </row>
    <row r="101" spans="2:3" x14ac:dyDescent="0.2">
      <c r="B101" s="9"/>
      <c r="C101" s="10"/>
    </row>
    <row r="102" spans="2:3" x14ac:dyDescent="0.2">
      <c r="B102" s="9"/>
      <c r="C102" s="10"/>
    </row>
    <row r="103" spans="2:3" x14ac:dyDescent="0.2">
      <c r="B103" s="9"/>
      <c r="C103" s="10"/>
    </row>
    <row r="104" spans="2:3" x14ac:dyDescent="0.2">
      <c r="B104" s="9"/>
      <c r="C104" s="10"/>
    </row>
    <row r="105" spans="2:3" x14ac:dyDescent="0.2">
      <c r="B105" s="9"/>
      <c r="C105" s="10"/>
    </row>
    <row r="106" spans="2:3" x14ac:dyDescent="0.2">
      <c r="B106" s="9"/>
      <c r="C106" s="10"/>
    </row>
    <row r="107" spans="2:3" x14ac:dyDescent="0.2">
      <c r="B107" s="9"/>
      <c r="C107" s="10" t="s">
        <v>38</v>
      </c>
    </row>
    <row r="108" spans="2:3" x14ac:dyDescent="0.2">
      <c r="B108" s="9"/>
      <c r="C108" s="10"/>
    </row>
    <row r="109" spans="2:3" x14ac:dyDescent="0.2">
      <c r="B109" s="9"/>
      <c r="C109" s="10"/>
    </row>
    <row r="110" spans="2:3" x14ac:dyDescent="0.2">
      <c r="B110" s="9"/>
      <c r="C110" s="10"/>
    </row>
    <row r="111" spans="2:3" x14ac:dyDescent="0.2">
      <c r="B111" s="9"/>
      <c r="C111" s="10"/>
    </row>
    <row r="112" spans="2:3" x14ac:dyDescent="0.2">
      <c r="B112" s="9"/>
      <c r="C112" s="10"/>
    </row>
    <row r="113" spans="2:4" x14ac:dyDescent="0.2">
      <c r="B113" s="9"/>
      <c r="C113" s="10"/>
    </row>
    <row r="123" spans="2:4" x14ac:dyDescent="0.2">
      <c r="C123" s="9"/>
      <c r="D123" s="10"/>
    </row>
    <row r="124" spans="2:4" x14ac:dyDescent="0.2">
      <c r="C124" s="9"/>
      <c r="D124" s="10"/>
    </row>
    <row r="125" spans="2:4" x14ac:dyDescent="0.2">
      <c r="C125" s="9"/>
      <c r="D125" s="10"/>
    </row>
    <row r="126" spans="2:4" x14ac:dyDescent="0.2">
      <c r="C126" s="9"/>
      <c r="D126" s="10"/>
    </row>
    <row r="127" spans="2:4" x14ac:dyDescent="0.2">
      <c r="C127" s="9"/>
      <c r="D127" s="10"/>
    </row>
    <row r="128" spans="2:4" x14ac:dyDescent="0.2">
      <c r="C128" s="9"/>
      <c r="D128" s="10"/>
    </row>
    <row r="129" spans="3:4" x14ac:dyDescent="0.2">
      <c r="C129" s="9"/>
      <c r="D129" s="10"/>
    </row>
    <row r="130" spans="3:4" x14ac:dyDescent="0.2">
      <c r="C130" s="9"/>
      <c r="D130" s="10"/>
    </row>
    <row r="131" spans="3:4" x14ac:dyDescent="0.2">
      <c r="C131" s="9"/>
      <c r="D131" s="10"/>
    </row>
    <row r="132" spans="3:4" x14ac:dyDescent="0.2">
      <c r="C132" s="9"/>
      <c r="D132" s="10"/>
    </row>
    <row r="133" spans="3:4" x14ac:dyDescent="0.2">
      <c r="C133" s="9"/>
      <c r="D133" s="10"/>
    </row>
    <row r="134" spans="3:4" x14ac:dyDescent="0.2">
      <c r="C134" s="9"/>
      <c r="D134" s="10"/>
    </row>
    <row r="135" spans="3:4" x14ac:dyDescent="0.2">
      <c r="C135" s="9"/>
      <c r="D135" s="10"/>
    </row>
    <row r="136" spans="3:4" x14ac:dyDescent="0.2">
      <c r="C136" s="9"/>
      <c r="D136" s="10"/>
    </row>
    <row r="137" spans="3:4" x14ac:dyDescent="0.2">
      <c r="C137" s="9"/>
      <c r="D137" s="10"/>
    </row>
    <row r="138" spans="3:4" x14ac:dyDescent="0.2">
      <c r="C138" s="9"/>
      <c r="D138" s="10"/>
    </row>
    <row r="139" spans="3:4" x14ac:dyDescent="0.2">
      <c r="C139" s="9"/>
      <c r="D139" s="10"/>
    </row>
    <row r="140" spans="3:4" x14ac:dyDescent="0.2">
      <c r="C140" s="9"/>
      <c r="D140" s="10"/>
    </row>
    <row r="141" spans="3:4" x14ac:dyDescent="0.2">
      <c r="C141" s="9"/>
      <c r="D141" s="10"/>
    </row>
    <row r="142" spans="3:4" x14ac:dyDescent="0.2">
      <c r="C142" s="9"/>
      <c r="D142" s="10"/>
    </row>
    <row r="143" spans="3:4" x14ac:dyDescent="0.2">
      <c r="C143" s="9"/>
      <c r="D143" s="10"/>
    </row>
    <row r="144" spans="3:4" x14ac:dyDescent="0.2">
      <c r="C144" s="9"/>
      <c r="D144" s="10"/>
    </row>
    <row r="145" spans="3:4" x14ac:dyDescent="0.2">
      <c r="C145" s="9"/>
      <c r="D145" s="10"/>
    </row>
    <row r="146" spans="3:4" x14ac:dyDescent="0.2">
      <c r="C146" s="9"/>
      <c r="D146" s="10"/>
    </row>
    <row r="147" spans="3:4" x14ac:dyDescent="0.2">
      <c r="C147" s="9"/>
      <c r="D147" s="10"/>
    </row>
    <row r="148" spans="3:4" x14ac:dyDescent="0.2">
      <c r="C148" s="9"/>
      <c r="D148" s="10"/>
    </row>
    <row r="149" spans="3:4" x14ac:dyDescent="0.2">
      <c r="C149" s="9"/>
      <c r="D149" s="10"/>
    </row>
    <row r="150" spans="3:4" x14ac:dyDescent="0.2">
      <c r="C150" s="9"/>
      <c r="D150" s="10"/>
    </row>
    <row r="151" spans="3:4" x14ac:dyDescent="0.2">
      <c r="C151" s="9"/>
      <c r="D151" s="10"/>
    </row>
    <row r="152" spans="3:4" x14ac:dyDescent="0.2">
      <c r="C152" s="9"/>
      <c r="D152" s="10"/>
    </row>
    <row r="153" spans="3:4" x14ac:dyDescent="0.2">
      <c r="C153" s="9"/>
      <c r="D153" s="10"/>
    </row>
    <row r="154" spans="3:4" x14ac:dyDescent="0.2">
      <c r="C154" s="9"/>
      <c r="D154" s="10"/>
    </row>
    <row r="155" spans="3:4" x14ac:dyDescent="0.2">
      <c r="C155" s="9"/>
      <c r="D155" s="10"/>
    </row>
    <row r="156" spans="3:4" x14ac:dyDescent="0.2">
      <c r="C156" s="9"/>
      <c r="D156" s="10"/>
    </row>
    <row r="157" spans="3:4" x14ac:dyDescent="0.2">
      <c r="C157" s="9"/>
      <c r="D157" s="10"/>
    </row>
    <row r="158" spans="3:4" x14ac:dyDescent="0.2">
      <c r="C158" s="9"/>
      <c r="D158" s="10"/>
    </row>
    <row r="159" spans="3:4" x14ac:dyDescent="0.2">
      <c r="C159" s="9"/>
      <c r="D159" s="10"/>
    </row>
    <row r="160" spans="3:4" x14ac:dyDescent="0.2">
      <c r="C160" s="9"/>
      <c r="D160" s="10"/>
    </row>
    <row r="161" spans="3:4" x14ac:dyDescent="0.2">
      <c r="C161" s="9"/>
      <c r="D161" s="10"/>
    </row>
    <row r="162" spans="3:4" x14ac:dyDescent="0.2">
      <c r="C162" s="9"/>
      <c r="D162" s="10"/>
    </row>
    <row r="163" spans="3:4" x14ac:dyDescent="0.2">
      <c r="C163" s="9"/>
      <c r="D163" s="10"/>
    </row>
    <row r="164" spans="3:4" x14ac:dyDescent="0.2">
      <c r="C164" s="9"/>
      <c r="D164" s="10"/>
    </row>
    <row r="165" spans="3:4" x14ac:dyDescent="0.2">
      <c r="C165" s="9"/>
      <c r="D165" s="10"/>
    </row>
    <row r="166" spans="3:4" x14ac:dyDescent="0.2">
      <c r="C166" s="9"/>
      <c r="D166" s="10"/>
    </row>
    <row r="167" spans="3:4" x14ac:dyDescent="0.2">
      <c r="C167" s="9"/>
      <c r="D167" s="10"/>
    </row>
    <row r="168" spans="3:4" x14ac:dyDescent="0.2">
      <c r="C168" s="9"/>
      <c r="D168" s="10"/>
    </row>
    <row r="169" spans="3:4" x14ac:dyDescent="0.2">
      <c r="C169" s="9"/>
      <c r="D169" s="10"/>
    </row>
    <row r="170" spans="3:4" x14ac:dyDescent="0.2">
      <c r="C170" s="9"/>
      <c r="D170" s="10"/>
    </row>
    <row r="171" spans="3:4" x14ac:dyDescent="0.2">
      <c r="C171" s="9"/>
      <c r="D171" s="10"/>
    </row>
    <row r="172" spans="3:4" x14ac:dyDescent="0.2">
      <c r="C172" s="9"/>
      <c r="D172" s="10"/>
    </row>
    <row r="173" spans="3:4" x14ac:dyDescent="0.2">
      <c r="C173" s="9"/>
      <c r="D173" s="10"/>
    </row>
    <row r="174" spans="3:4" x14ac:dyDescent="0.2">
      <c r="C174" s="9"/>
      <c r="D174" s="10"/>
    </row>
    <row r="175" spans="3:4" x14ac:dyDescent="0.2">
      <c r="C175" s="9"/>
      <c r="D175" s="10"/>
    </row>
    <row r="176" spans="3:4" x14ac:dyDescent="0.2">
      <c r="C176" s="9"/>
      <c r="D176" s="10"/>
    </row>
    <row r="177" spans="3:4" x14ac:dyDescent="0.2">
      <c r="C177" s="9"/>
      <c r="D177" s="10"/>
    </row>
  </sheetData>
  <mergeCells count="24">
    <mergeCell ref="F18:F24"/>
    <mergeCell ref="F25:F31"/>
    <mergeCell ref="F39:F45"/>
    <mergeCell ref="B47:E47"/>
    <mergeCell ref="B1:E1"/>
    <mergeCell ref="B4:E4"/>
    <mergeCell ref="B26:E26"/>
    <mergeCell ref="B33:E33"/>
    <mergeCell ref="B54:E54"/>
    <mergeCell ref="B19:E19"/>
    <mergeCell ref="B11:E11"/>
    <mergeCell ref="B40:E40"/>
    <mergeCell ref="B74:C74"/>
    <mergeCell ref="B75:E75"/>
    <mergeCell ref="C60:D60"/>
    <mergeCell ref="B61:E61"/>
    <mergeCell ref="B67:C67"/>
    <mergeCell ref="B68:E68"/>
    <mergeCell ref="K3:K4"/>
    <mergeCell ref="N3:N4"/>
    <mergeCell ref="J2:K2"/>
    <mergeCell ref="M3:M4"/>
    <mergeCell ref="M2:N2"/>
    <mergeCell ref="J3:J4"/>
  </mergeCells>
  <pageMargins left="0.7" right="0.7" top="0.75" bottom="0.75" header="0.3" footer="0.3"/>
  <pageSetup paperSize="1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"/>
  <sheetViews>
    <sheetView topLeftCell="A124" workbookViewId="0">
      <selection activeCell="B155" sqref="B155"/>
    </sheetView>
  </sheetViews>
  <sheetFormatPr defaultRowHeight="14.25" x14ac:dyDescent="0.2"/>
  <cols>
    <col min="2" max="2" width="27.75" customWidth="1"/>
    <col min="3" max="3" width="29.25" customWidth="1"/>
    <col min="5" max="5" width="50.875" customWidth="1"/>
    <col min="6" max="6" width="7.625" customWidth="1"/>
    <col min="7" max="7" width="7" customWidth="1"/>
    <col min="11" max="11" width="26.875" customWidth="1"/>
  </cols>
  <sheetData>
    <row r="1" spans="1:13" x14ac:dyDescent="0.2">
      <c r="B1" t="s">
        <v>113</v>
      </c>
      <c r="C1" t="s">
        <v>114</v>
      </c>
      <c r="D1" t="s">
        <v>115</v>
      </c>
      <c r="E1" t="s">
        <v>116</v>
      </c>
      <c r="F1" t="s">
        <v>117</v>
      </c>
      <c r="G1" t="s">
        <v>118</v>
      </c>
      <c r="H1" t="s">
        <v>119</v>
      </c>
      <c r="I1" t="s">
        <v>120</v>
      </c>
      <c r="J1" t="s">
        <v>121</v>
      </c>
      <c r="K1" t="s">
        <v>122</v>
      </c>
      <c r="L1" t="s">
        <v>123</v>
      </c>
      <c r="M1" t="s">
        <v>124</v>
      </c>
    </row>
    <row r="2" spans="1:13" ht="42.75" customHeight="1" x14ac:dyDescent="0.45">
      <c r="A2" t="s">
        <v>583</v>
      </c>
      <c r="B2" t="s">
        <v>584</v>
      </c>
      <c r="C2" t="s">
        <v>585</v>
      </c>
      <c r="D2">
        <v>2014</v>
      </c>
      <c r="E2" t="s">
        <v>586</v>
      </c>
    </row>
    <row r="4" spans="1:13" x14ac:dyDescent="0.2">
      <c r="A4" t="s">
        <v>125</v>
      </c>
      <c r="B4" t="s">
        <v>126</v>
      </c>
      <c r="C4" t="s">
        <v>127</v>
      </c>
      <c r="D4">
        <v>1993</v>
      </c>
      <c r="E4" t="s">
        <v>128</v>
      </c>
      <c r="F4">
        <v>18</v>
      </c>
      <c r="G4">
        <v>4</v>
      </c>
      <c r="H4">
        <v>161</v>
      </c>
      <c r="I4">
        <v>172</v>
      </c>
      <c r="J4">
        <v>62</v>
      </c>
      <c r="K4" t="s">
        <v>129</v>
      </c>
      <c r="L4" t="s">
        <v>130</v>
      </c>
      <c r="M4" t="s">
        <v>131</v>
      </c>
    </row>
    <row r="5" spans="1:13" x14ac:dyDescent="0.2">
      <c r="B5" t="s">
        <v>132</v>
      </c>
      <c r="C5" t="s">
        <v>133</v>
      </c>
      <c r="D5">
        <v>1992</v>
      </c>
      <c r="E5" t="s">
        <v>128</v>
      </c>
      <c r="F5">
        <v>17</v>
      </c>
      <c r="G5">
        <v>1</v>
      </c>
      <c r="H5">
        <v>7</v>
      </c>
      <c r="I5">
        <v>14</v>
      </c>
      <c r="J5">
        <v>15</v>
      </c>
      <c r="K5" t="s">
        <v>134</v>
      </c>
      <c r="L5" t="s">
        <v>130</v>
      </c>
      <c r="M5" t="s">
        <v>131</v>
      </c>
    </row>
    <row r="7" spans="1:13" x14ac:dyDescent="0.2">
      <c r="A7" t="s">
        <v>135</v>
      </c>
      <c r="B7" t="s">
        <v>136</v>
      </c>
      <c r="C7" t="s">
        <v>137</v>
      </c>
      <c r="D7">
        <v>2006</v>
      </c>
      <c r="E7" t="s">
        <v>138</v>
      </c>
      <c r="F7">
        <v>20</v>
      </c>
      <c r="G7">
        <v>6</v>
      </c>
      <c r="H7">
        <v>832</v>
      </c>
      <c r="I7">
        <v>840</v>
      </c>
      <c r="J7">
        <v>24</v>
      </c>
      <c r="K7" t="s">
        <v>139</v>
      </c>
      <c r="L7" t="s">
        <v>130</v>
      </c>
      <c r="M7" t="s">
        <v>131</v>
      </c>
    </row>
    <row r="9" spans="1:13" x14ac:dyDescent="0.2">
      <c r="A9" t="s">
        <v>140</v>
      </c>
      <c r="B9" t="s">
        <v>141</v>
      </c>
      <c r="C9" t="s">
        <v>142</v>
      </c>
      <c r="D9" s="27">
        <v>2014</v>
      </c>
      <c r="E9" t="s">
        <v>143</v>
      </c>
      <c r="F9">
        <v>44</v>
      </c>
      <c r="G9">
        <v>2</v>
      </c>
      <c r="H9">
        <v>209</v>
      </c>
      <c r="I9">
        <v>215</v>
      </c>
      <c r="K9" t="s">
        <v>144</v>
      </c>
      <c r="L9" t="s">
        <v>130</v>
      </c>
      <c r="M9" t="s">
        <v>131</v>
      </c>
    </row>
    <row r="11" spans="1:13" x14ac:dyDescent="0.2">
      <c r="A11" s="25" t="s">
        <v>145</v>
      </c>
      <c r="B11" t="s">
        <v>146</v>
      </c>
      <c r="C11" t="s">
        <v>147</v>
      </c>
      <c r="D11">
        <v>2013</v>
      </c>
      <c r="E11" t="s">
        <v>148</v>
      </c>
      <c r="F11">
        <v>8</v>
      </c>
      <c r="G11">
        <v>11</v>
      </c>
      <c r="J11">
        <v>5</v>
      </c>
      <c r="K11" t="s">
        <v>149</v>
      </c>
      <c r="L11" t="s">
        <v>130</v>
      </c>
      <c r="M11" t="s">
        <v>131</v>
      </c>
    </row>
    <row r="12" spans="1:13" x14ac:dyDescent="0.2">
      <c r="A12" s="25"/>
      <c r="B12" t="s">
        <v>150</v>
      </c>
      <c r="C12" t="s">
        <v>151</v>
      </c>
      <c r="D12">
        <v>2013</v>
      </c>
      <c r="E12" t="s">
        <v>152</v>
      </c>
      <c r="F12">
        <v>89</v>
      </c>
      <c r="G12">
        <v>3</v>
      </c>
      <c r="H12">
        <v>462</v>
      </c>
      <c r="I12">
        <v>465</v>
      </c>
      <c r="J12">
        <v>2</v>
      </c>
      <c r="K12" t="s">
        <v>153</v>
      </c>
      <c r="L12" t="s">
        <v>130</v>
      </c>
      <c r="M12" t="s">
        <v>131</v>
      </c>
    </row>
    <row r="13" spans="1:13" x14ac:dyDescent="0.2">
      <c r="A13" s="25"/>
      <c r="B13" t="s">
        <v>154</v>
      </c>
      <c r="C13" t="s">
        <v>155</v>
      </c>
      <c r="D13">
        <v>2013</v>
      </c>
      <c r="E13" t="s">
        <v>156</v>
      </c>
      <c r="F13">
        <v>9</v>
      </c>
      <c r="J13">
        <v>3</v>
      </c>
      <c r="K13" t="s">
        <v>157</v>
      </c>
      <c r="L13" t="s">
        <v>130</v>
      </c>
      <c r="M13" t="s">
        <v>131</v>
      </c>
    </row>
    <row r="14" spans="1:13" x14ac:dyDescent="0.2">
      <c r="A14" s="25"/>
      <c r="B14" t="s">
        <v>158</v>
      </c>
      <c r="C14" t="s">
        <v>159</v>
      </c>
      <c r="D14">
        <v>2012</v>
      </c>
      <c r="E14" t="s">
        <v>160</v>
      </c>
      <c r="F14">
        <v>11</v>
      </c>
      <c r="G14">
        <v>5</v>
      </c>
      <c r="H14">
        <v>618</v>
      </c>
      <c r="I14">
        <v>621</v>
      </c>
      <c r="J14">
        <v>1</v>
      </c>
      <c r="K14" t="s">
        <v>161</v>
      </c>
      <c r="L14" t="s">
        <v>130</v>
      </c>
      <c r="M14" t="s">
        <v>131</v>
      </c>
    </row>
    <row r="15" spans="1:13" x14ac:dyDescent="0.2">
      <c r="A15" s="25"/>
      <c r="B15" t="s">
        <v>162</v>
      </c>
      <c r="C15" t="s">
        <v>163</v>
      </c>
      <c r="D15">
        <v>2008</v>
      </c>
      <c r="E15" t="s">
        <v>164</v>
      </c>
      <c r="F15">
        <v>8</v>
      </c>
      <c r="G15">
        <v>4</v>
      </c>
      <c r="H15">
        <v>433</v>
      </c>
      <c r="I15">
        <v>438</v>
      </c>
      <c r="J15">
        <v>19</v>
      </c>
      <c r="K15" t="s">
        <v>165</v>
      </c>
      <c r="L15" t="s">
        <v>130</v>
      </c>
      <c r="M15" t="s">
        <v>131</v>
      </c>
    </row>
    <row r="16" spans="1:13" x14ac:dyDescent="0.2">
      <c r="A16" s="25"/>
      <c r="B16" t="s">
        <v>166</v>
      </c>
      <c r="C16" t="s">
        <v>167</v>
      </c>
      <c r="D16">
        <v>2007</v>
      </c>
      <c r="E16" t="s">
        <v>168</v>
      </c>
      <c r="H16">
        <v>1654</v>
      </c>
      <c r="I16">
        <v>1658</v>
      </c>
      <c r="J16">
        <v>1</v>
      </c>
      <c r="K16" t="s">
        <v>169</v>
      </c>
      <c r="L16" t="s">
        <v>170</v>
      </c>
      <c r="M16" t="s">
        <v>131</v>
      </c>
    </row>
    <row r="17" spans="1:13" x14ac:dyDescent="0.2">
      <c r="A17" s="25"/>
      <c r="B17" t="s">
        <v>171</v>
      </c>
      <c r="C17" t="s">
        <v>172</v>
      </c>
      <c r="D17">
        <v>2003</v>
      </c>
      <c r="E17" t="s">
        <v>173</v>
      </c>
      <c r="F17">
        <v>15</v>
      </c>
      <c r="G17">
        <v>4</v>
      </c>
      <c r="H17">
        <v>349</v>
      </c>
      <c r="I17">
        <v>354</v>
      </c>
      <c r="J17">
        <v>7</v>
      </c>
      <c r="K17" t="s">
        <v>174</v>
      </c>
      <c r="L17" t="s">
        <v>130</v>
      </c>
      <c r="M17" t="s">
        <v>131</v>
      </c>
    </row>
    <row r="18" spans="1:13" x14ac:dyDescent="0.2">
      <c r="A18" s="25"/>
      <c r="B18" t="s">
        <v>175</v>
      </c>
      <c r="C18" t="s">
        <v>176</v>
      </c>
      <c r="D18">
        <v>2002</v>
      </c>
      <c r="E18" t="s">
        <v>177</v>
      </c>
      <c r="F18">
        <v>40</v>
      </c>
      <c r="G18">
        <v>10</v>
      </c>
      <c r="H18">
        <v>3887</v>
      </c>
      <c r="J18">
        <v>1</v>
      </c>
      <c r="K18" t="s">
        <v>178</v>
      </c>
      <c r="L18" t="s">
        <v>179</v>
      </c>
      <c r="M18" t="s">
        <v>131</v>
      </c>
    </row>
    <row r="19" spans="1:13" x14ac:dyDescent="0.2">
      <c r="A19" s="25"/>
      <c r="B19" t="s">
        <v>180</v>
      </c>
      <c r="C19" t="s">
        <v>181</v>
      </c>
      <c r="D19">
        <v>2001</v>
      </c>
      <c r="E19" t="s">
        <v>182</v>
      </c>
      <c r="F19">
        <v>15</v>
      </c>
      <c r="G19">
        <v>5</v>
      </c>
      <c r="H19">
        <v>453</v>
      </c>
      <c r="I19">
        <v>462</v>
      </c>
      <c r="J19">
        <v>62</v>
      </c>
      <c r="K19" t="s">
        <v>183</v>
      </c>
      <c r="L19" t="s">
        <v>130</v>
      </c>
      <c r="M19" t="s">
        <v>131</v>
      </c>
    </row>
    <row r="20" spans="1:13" x14ac:dyDescent="0.2">
      <c r="A20" s="25"/>
      <c r="B20" t="s">
        <v>175</v>
      </c>
      <c r="C20" t="s">
        <v>184</v>
      </c>
      <c r="D20">
        <v>2001</v>
      </c>
      <c r="E20" t="s">
        <v>177</v>
      </c>
      <c r="F20">
        <v>39</v>
      </c>
      <c r="G20">
        <v>1</v>
      </c>
      <c r="H20">
        <v>90</v>
      </c>
      <c r="I20">
        <v>93</v>
      </c>
      <c r="J20">
        <v>51</v>
      </c>
      <c r="K20" t="s">
        <v>185</v>
      </c>
      <c r="L20" t="s">
        <v>130</v>
      </c>
      <c r="M20" t="s">
        <v>131</v>
      </c>
    </row>
    <row r="21" spans="1:13" x14ac:dyDescent="0.2">
      <c r="A21" s="25"/>
      <c r="B21" t="s">
        <v>186</v>
      </c>
      <c r="C21" t="s">
        <v>187</v>
      </c>
      <c r="D21">
        <v>2000</v>
      </c>
      <c r="E21" t="s">
        <v>188</v>
      </c>
      <c r="F21">
        <v>14</v>
      </c>
      <c r="G21">
        <v>1</v>
      </c>
      <c r="H21">
        <v>50</v>
      </c>
      <c r="I21">
        <v>55</v>
      </c>
      <c r="J21">
        <v>27</v>
      </c>
      <c r="K21" t="s">
        <v>189</v>
      </c>
      <c r="L21" t="s">
        <v>130</v>
      </c>
      <c r="M21" t="s">
        <v>131</v>
      </c>
    </row>
    <row r="23" spans="1:13" x14ac:dyDescent="0.2">
      <c r="A23" s="25" t="s">
        <v>190</v>
      </c>
      <c r="B23" t="s">
        <v>191</v>
      </c>
      <c r="C23" t="s">
        <v>192</v>
      </c>
      <c r="D23">
        <v>2012</v>
      </c>
      <c r="E23" t="s">
        <v>193</v>
      </c>
      <c r="F23">
        <v>44</v>
      </c>
      <c r="G23">
        <v>5</v>
      </c>
      <c r="H23">
        <v>363</v>
      </c>
      <c r="I23">
        <v>375</v>
      </c>
      <c r="J23">
        <v>1</v>
      </c>
      <c r="K23" t="s">
        <v>194</v>
      </c>
      <c r="L23" t="s">
        <v>130</v>
      </c>
      <c r="M23" t="s">
        <v>131</v>
      </c>
    </row>
    <row r="24" spans="1:13" x14ac:dyDescent="0.2">
      <c r="A24" s="25"/>
      <c r="B24" t="s">
        <v>191</v>
      </c>
      <c r="C24" t="s">
        <v>195</v>
      </c>
      <c r="D24">
        <v>2012</v>
      </c>
      <c r="E24" t="s">
        <v>193</v>
      </c>
      <c r="H24">
        <v>1</v>
      </c>
      <c r="I24">
        <v>13</v>
      </c>
      <c r="K24" t="s">
        <v>196</v>
      </c>
      <c r="L24" t="s">
        <v>197</v>
      </c>
      <c r="M24" t="s">
        <v>131</v>
      </c>
    </row>
    <row r="25" spans="1:13" x14ac:dyDescent="0.2">
      <c r="A25" s="25"/>
      <c r="B25" t="s">
        <v>198</v>
      </c>
      <c r="C25" t="s">
        <v>199</v>
      </c>
      <c r="D25">
        <v>2010</v>
      </c>
      <c r="E25" t="s">
        <v>200</v>
      </c>
      <c r="F25">
        <v>37</v>
      </c>
      <c r="G25">
        <v>1</v>
      </c>
      <c r="H25" t="s">
        <v>201</v>
      </c>
      <c r="I25" t="s">
        <v>202</v>
      </c>
      <c r="J25">
        <v>4</v>
      </c>
      <c r="K25" t="s">
        <v>203</v>
      </c>
      <c r="L25" t="s">
        <v>130</v>
      </c>
      <c r="M25" t="s">
        <v>131</v>
      </c>
    </row>
    <row r="26" spans="1:13" x14ac:dyDescent="0.2">
      <c r="A26" s="25"/>
      <c r="B26" t="s">
        <v>204</v>
      </c>
      <c r="C26" t="s">
        <v>205</v>
      </c>
      <c r="D26">
        <v>2008</v>
      </c>
      <c r="E26" t="s">
        <v>206</v>
      </c>
      <c r="F26">
        <v>1238</v>
      </c>
      <c r="H26">
        <v>75</v>
      </c>
      <c r="I26">
        <v>84</v>
      </c>
      <c r="J26">
        <v>11</v>
      </c>
      <c r="K26" t="s">
        <v>207</v>
      </c>
      <c r="L26" t="s">
        <v>130</v>
      </c>
      <c r="M26" t="s">
        <v>131</v>
      </c>
    </row>
    <row r="27" spans="1:13" x14ac:dyDescent="0.2">
      <c r="A27" s="25"/>
      <c r="B27" t="s">
        <v>204</v>
      </c>
      <c r="C27" t="s">
        <v>208</v>
      </c>
      <c r="D27">
        <v>2007</v>
      </c>
      <c r="E27" t="s">
        <v>206</v>
      </c>
      <c r="F27">
        <v>1162</v>
      </c>
      <c r="G27">
        <v>1</v>
      </c>
      <c r="H27">
        <v>69</v>
      </c>
      <c r="I27">
        <v>75</v>
      </c>
      <c r="J27">
        <v>14</v>
      </c>
      <c r="K27" t="s">
        <v>209</v>
      </c>
      <c r="L27" t="s">
        <v>130</v>
      </c>
      <c r="M27" t="s">
        <v>131</v>
      </c>
    </row>
    <row r="28" spans="1:13" x14ac:dyDescent="0.2">
      <c r="A28" s="25"/>
      <c r="B28" t="s">
        <v>210</v>
      </c>
      <c r="C28" t="s">
        <v>211</v>
      </c>
      <c r="D28">
        <v>2007</v>
      </c>
      <c r="E28" t="s">
        <v>212</v>
      </c>
      <c r="F28">
        <v>36</v>
      </c>
      <c r="G28">
        <v>2</v>
      </c>
      <c r="H28">
        <v>184</v>
      </c>
      <c r="I28">
        <v>187</v>
      </c>
      <c r="J28">
        <v>5</v>
      </c>
      <c r="K28" t="s">
        <v>213</v>
      </c>
      <c r="L28" t="s">
        <v>130</v>
      </c>
      <c r="M28" t="s">
        <v>131</v>
      </c>
    </row>
    <row r="29" spans="1:13" x14ac:dyDescent="0.2">
      <c r="A29" s="25"/>
      <c r="B29" t="s">
        <v>214</v>
      </c>
      <c r="C29" t="s">
        <v>215</v>
      </c>
      <c r="D29">
        <v>2006</v>
      </c>
      <c r="E29" t="s">
        <v>216</v>
      </c>
      <c r="F29">
        <v>67</v>
      </c>
      <c r="G29">
        <v>4</v>
      </c>
      <c r="H29">
        <v>583</v>
      </c>
      <c r="I29">
        <v>587</v>
      </c>
      <c r="J29">
        <v>16</v>
      </c>
      <c r="K29" t="s">
        <v>217</v>
      </c>
      <c r="L29" t="s">
        <v>130</v>
      </c>
      <c r="M29" t="s">
        <v>131</v>
      </c>
    </row>
    <row r="31" spans="1:13" x14ac:dyDescent="0.2">
      <c r="A31" s="25" t="s">
        <v>218</v>
      </c>
      <c r="B31" t="s">
        <v>219</v>
      </c>
      <c r="C31" t="s">
        <v>220</v>
      </c>
      <c r="D31" s="27">
        <v>2014</v>
      </c>
      <c r="E31" t="s">
        <v>221</v>
      </c>
      <c r="F31">
        <v>26</v>
      </c>
      <c r="G31">
        <v>1</v>
      </c>
      <c r="K31" t="s">
        <v>222</v>
      </c>
      <c r="L31" t="s">
        <v>130</v>
      </c>
      <c r="M31" t="s">
        <v>131</v>
      </c>
    </row>
    <row r="32" spans="1:13" x14ac:dyDescent="0.2">
      <c r="A32" s="25"/>
      <c r="B32" t="s">
        <v>223</v>
      </c>
      <c r="C32" t="s">
        <v>224</v>
      </c>
      <c r="D32">
        <v>2013</v>
      </c>
      <c r="E32" t="s">
        <v>160</v>
      </c>
      <c r="F32">
        <v>12</v>
      </c>
      <c r="G32">
        <v>4</v>
      </c>
      <c r="H32">
        <v>452</v>
      </c>
      <c r="I32">
        <v>457</v>
      </c>
      <c r="J32">
        <v>1</v>
      </c>
      <c r="K32" t="s">
        <v>225</v>
      </c>
      <c r="L32" t="s">
        <v>130</v>
      </c>
      <c r="M32" t="s">
        <v>131</v>
      </c>
    </row>
    <row r="33" spans="1:13" x14ac:dyDescent="0.2">
      <c r="A33" s="25"/>
      <c r="B33" t="s">
        <v>226</v>
      </c>
      <c r="C33" t="s">
        <v>227</v>
      </c>
      <c r="D33">
        <v>2013</v>
      </c>
      <c r="E33" t="s">
        <v>143</v>
      </c>
      <c r="F33">
        <v>43</v>
      </c>
      <c r="G33">
        <v>4</v>
      </c>
      <c r="H33">
        <v>491</v>
      </c>
      <c r="I33">
        <v>495</v>
      </c>
      <c r="K33" t="s">
        <v>228</v>
      </c>
      <c r="L33" t="s">
        <v>130</v>
      </c>
      <c r="M33" t="s">
        <v>131</v>
      </c>
    </row>
    <row r="34" spans="1:13" x14ac:dyDescent="0.2">
      <c r="A34" s="25"/>
      <c r="B34" t="s">
        <v>229</v>
      </c>
      <c r="C34" t="s">
        <v>230</v>
      </c>
      <c r="D34">
        <v>2012</v>
      </c>
      <c r="E34" t="s">
        <v>231</v>
      </c>
      <c r="F34">
        <v>75</v>
      </c>
      <c r="G34">
        <v>4</v>
      </c>
      <c r="H34">
        <v>771</v>
      </c>
      <c r="I34">
        <v>774</v>
      </c>
      <c r="J34">
        <v>8</v>
      </c>
      <c r="K34" t="s">
        <v>232</v>
      </c>
      <c r="L34" t="s">
        <v>130</v>
      </c>
      <c r="M34" t="s">
        <v>131</v>
      </c>
    </row>
    <row r="35" spans="1:13" x14ac:dyDescent="0.2">
      <c r="A35" s="25"/>
      <c r="B35" t="s">
        <v>233</v>
      </c>
      <c r="C35" t="s">
        <v>234</v>
      </c>
      <c r="D35">
        <v>2012</v>
      </c>
      <c r="E35" t="s">
        <v>231</v>
      </c>
      <c r="F35">
        <v>75</v>
      </c>
      <c r="G35">
        <v>10</v>
      </c>
      <c r="H35">
        <v>1890</v>
      </c>
      <c r="I35">
        <v>1895</v>
      </c>
      <c r="J35">
        <v>1</v>
      </c>
      <c r="K35" t="s">
        <v>235</v>
      </c>
      <c r="L35" t="s">
        <v>130</v>
      </c>
      <c r="M35" t="s">
        <v>131</v>
      </c>
    </row>
    <row r="36" spans="1:13" x14ac:dyDescent="0.2">
      <c r="A36" s="25"/>
      <c r="B36" t="s">
        <v>236</v>
      </c>
      <c r="C36" t="s">
        <v>237</v>
      </c>
      <c r="D36">
        <v>2011</v>
      </c>
      <c r="E36" t="s">
        <v>221</v>
      </c>
      <c r="F36">
        <v>23</v>
      </c>
      <c r="G36">
        <v>11</v>
      </c>
      <c r="J36">
        <v>1</v>
      </c>
      <c r="K36" t="s">
        <v>238</v>
      </c>
      <c r="L36" t="s">
        <v>130</v>
      </c>
      <c r="M36" t="s">
        <v>131</v>
      </c>
    </row>
    <row r="37" spans="1:13" x14ac:dyDescent="0.2">
      <c r="A37" s="25"/>
      <c r="B37" t="s">
        <v>239</v>
      </c>
      <c r="C37" t="s">
        <v>240</v>
      </c>
      <c r="D37">
        <v>2002</v>
      </c>
      <c r="E37" t="s">
        <v>241</v>
      </c>
      <c r="F37">
        <v>211</v>
      </c>
      <c r="G37">
        <v>42095</v>
      </c>
      <c r="H37">
        <v>241</v>
      </c>
      <c r="I37">
        <v>251</v>
      </c>
      <c r="J37">
        <v>26</v>
      </c>
      <c r="K37" t="s">
        <v>242</v>
      </c>
      <c r="L37" t="s">
        <v>130</v>
      </c>
      <c r="M37" t="s">
        <v>131</v>
      </c>
    </row>
    <row r="38" spans="1:13" x14ac:dyDescent="0.2">
      <c r="A38" s="25"/>
      <c r="B38" t="s">
        <v>243</v>
      </c>
      <c r="C38" t="s">
        <v>244</v>
      </c>
      <c r="D38">
        <v>2000</v>
      </c>
      <c r="E38" t="s">
        <v>245</v>
      </c>
      <c r="F38">
        <v>166</v>
      </c>
      <c r="G38">
        <v>3</v>
      </c>
      <c r="H38">
        <v>294</v>
      </c>
      <c r="I38">
        <v>303</v>
      </c>
      <c r="J38">
        <v>12</v>
      </c>
      <c r="K38" t="s">
        <v>246</v>
      </c>
      <c r="L38" t="s">
        <v>130</v>
      </c>
      <c r="M38" t="s">
        <v>131</v>
      </c>
    </row>
    <row r="39" spans="1:13" x14ac:dyDescent="0.2">
      <c r="A39" s="25"/>
      <c r="B39" t="s">
        <v>247</v>
      </c>
      <c r="C39" t="s">
        <v>248</v>
      </c>
      <c r="D39">
        <v>2000</v>
      </c>
      <c r="E39" t="s">
        <v>241</v>
      </c>
      <c r="F39">
        <v>182</v>
      </c>
      <c r="G39">
        <v>42097</v>
      </c>
      <c r="H39">
        <v>317</v>
      </c>
      <c r="I39">
        <v>327</v>
      </c>
      <c r="J39">
        <v>89</v>
      </c>
      <c r="K39" t="s">
        <v>249</v>
      </c>
      <c r="L39" t="s">
        <v>130</v>
      </c>
      <c r="M39" t="s">
        <v>131</v>
      </c>
    </row>
    <row r="41" spans="1:13" x14ac:dyDescent="0.2">
      <c r="A41" s="25" t="s">
        <v>250</v>
      </c>
      <c r="B41" t="s">
        <v>251</v>
      </c>
      <c r="C41" t="s">
        <v>252</v>
      </c>
      <c r="D41" s="27">
        <v>2015</v>
      </c>
      <c r="E41" t="s">
        <v>253</v>
      </c>
      <c r="F41">
        <v>36</v>
      </c>
      <c r="G41">
        <v>1</v>
      </c>
      <c r="H41">
        <v>199</v>
      </c>
      <c r="I41">
        <v>205</v>
      </c>
      <c r="K41" t="s">
        <v>254</v>
      </c>
      <c r="L41" t="s">
        <v>130</v>
      </c>
      <c r="M41" t="s">
        <v>131</v>
      </c>
    </row>
    <row r="42" spans="1:13" x14ac:dyDescent="0.2">
      <c r="A42" s="25"/>
      <c r="B42" t="s">
        <v>255</v>
      </c>
      <c r="C42" t="s">
        <v>256</v>
      </c>
      <c r="D42">
        <v>2005</v>
      </c>
      <c r="E42" t="s">
        <v>257</v>
      </c>
      <c r="F42">
        <v>10</v>
      </c>
      <c r="G42">
        <v>3</v>
      </c>
      <c r="H42">
        <v>105</v>
      </c>
      <c r="I42">
        <v>109</v>
      </c>
      <c r="J42">
        <v>2</v>
      </c>
      <c r="K42" t="s">
        <v>258</v>
      </c>
      <c r="L42" t="s">
        <v>130</v>
      </c>
      <c r="M42" t="s">
        <v>131</v>
      </c>
    </row>
    <row r="43" spans="1:13" x14ac:dyDescent="0.2">
      <c r="A43" s="25"/>
      <c r="B43" t="s">
        <v>259</v>
      </c>
      <c r="C43" t="s">
        <v>260</v>
      </c>
      <c r="D43">
        <v>2004</v>
      </c>
      <c r="E43" t="s">
        <v>261</v>
      </c>
      <c r="F43">
        <v>45</v>
      </c>
      <c r="G43">
        <v>1</v>
      </c>
      <c r="H43">
        <v>42</v>
      </c>
      <c r="I43">
        <v>48</v>
      </c>
      <c r="J43">
        <v>12</v>
      </c>
      <c r="K43" t="s">
        <v>262</v>
      </c>
      <c r="L43" t="s">
        <v>130</v>
      </c>
      <c r="M43" t="s">
        <v>131</v>
      </c>
    </row>
    <row r="44" spans="1:13" x14ac:dyDescent="0.2">
      <c r="A44" s="25"/>
      <c r="B44" t="s">
        <v>263</v>
      </c>
      <c r="C44" t="s">
        <v>264</v>
      </c>
      <c r="D44">
        <v>2003</v>
      </c>
      <c r="E44" t="s">
        <v>261</v>
      </c>
      <c r="F44">
        <v>44</v>
      </c>
      <c r="G44">
        <v>2</v>
      </c>
      <c r="H44">
        <v>123</v>
      </c>
      <c r="I44">
        <v>127</v>
      </c>
      <c r="J44">
        <v>7</v>
      </c>
      <c r="K44" t="s">
        <v>265</v>
      </c>
      <c r="L44" t="s">
        <v>130</v>
      </c>
      <c r="M44" t="s">
        <v>131</v>
      </c>
    </row>
    <row r="45" spans="1:13" x14ac:dyDescent="0.2">
      <c r="A45" s="25"/>
      <c r="B45" t="s">
        <v>266</v>
      </c>
      <c r="C45" t="s">
        <v>267</v>
      </c>
      <c r="D45">
        <v>2002</v>
      </c>
      <c r="E45" t="s">
        <v>261</v>
      </c>
      <c r="F45">
        <v>43</v>
      </c>
      <c r="G45">
        <v>1</v>
      </c>
      <c r="H45">
        <v>27</v>
      </c>
      <c r="I45">
        <v>31</v>
      </c>
      <c r="J45">
        <v>7</v>
      </c>
      <c r="K45" t="s">
        <v>268</v>
      </c>
      <c r="L45" t="s">
        <v>130</v>
      </c>
      <c r="M45" t="s">
        <v>131</v>
      </c>
    </row>
    <row r="46" spans="1:13" x14ac:dyDescent="0.2">
      <c r="A46" s="25"/>
      <c r="B46" t="s">
        <v>269</v>
      </c>
      <c r="C46" t="s">
        <v>270</v>
      </c>
      <c r="D46">
        <v>2001</v>
      </c>
      <c r="E46" t="s">
        <v>271</v>
      </c>
      <c r="F46">
        <v>36</v>
      </c>
      <c r="G46">
        <v>4</v>
      </c>
      <c r="H46">
        <v>195</v>
      </c>
      <c r="I46">
        <v>199</v>
      </c>
      <c r="J46">
        <v>8</v>
      </c>
      <c r="K46" t="s">
        <v>272</v>
      </c>
      <c r="L46" t="s">
        <v>130</v>
      </c>
      <c r="M46" t="s">
        <v>131</v>
      </c>
    </row>
    <row r="48" spans="1:13" x14ac:dyDescent="0.2">
      <c r="A48" s="25" t="s">
        <v>273</v>
      </c>
      <c r="B48" t="s">
        <v>274</v>
      </c>
      <c r="C48" t="s">
        <v>275</v>
      </c>
      <c r="D48">
        <v>2010</v>
      </c>
      <c r="E48" t="s">
        <v>276</v>
      </c>
      <c r="F48">
        <v>42</v>
      </c>
      <c r="G48" t="s">
        <v>277</v>
      </c>
      <c r="H48">
        <v>155</v>
      </c>
      <c r="I48">
        <v>160</v>
      </c>
      <c r="J48">
        <v>5</v>
      </c>
      <c r="K48" t="s">
        <v>278</v>
      </c>
      <c r="L48" t="s">
        <v>130</v>
      </c>
      <c r="M48" t="s">
        <v>131</v>
      </c>
    </row>
    <row r="49" spans="1:13" x14ac:dyDescent="0.2">
      <c r="A49" s="25"/>
      <c r="B49" t="s">
        <v>279</v>
      </c>
      <c r="C49" t="s">
        <v>280</v>
      </c>
      <c r="D49">
        <v>2004</v>
      </c>
      <c r="E49" t="s">
        <v>281</v>
      </c>
      <c r="F49">
        <v>167</v>
      </c>
      <c r="G49">
        <v>1</v>
      </c>
      <c r="H49">
        <v>72</v>
      </c>
      <c r="I49">
        <v>80</v>
      </c>
      <c r="J49">
        <v>9</v>
      </c>
      <c r="K49" t="s">
        <v>282</v>
      </c>
      <c r="L49" t="s">
        <v>130</v>
      </c>
      <c r="M49" t="s">
        <v>131</v>
      </c>
    </row>
    <row r="50" spans="1:13" x14ac:dyDescent="0.2">
      <c r="A50" s="25"/>
      <c r="B50" t="s">
        <v>283</v>
      </c>
      <c r="C50" t="s">
        <v>284</v>
      </c>
      <c r="D50">
        <v>2003</v>
      </c>
      <c r="E50" t="s">
        <v>285</v>
      </c>
      <c r="F50">
        <v>79</v>
      </c>
      <c r="G50">
        <v>2</v>
      </c>
      <c r="H50">
        <v>135</v>
      </c>
      <c r="I50">
        <v>142</v>
      </c>
      <c r="J50">
        <v>7</v>
      </c>
      <c r="K50" t="s">
        <v>286</v>
      </c>
      <c r="L50" t="s">
        <v>130</v>
      </c>
      <c r="M50" t="s">
        <v>131</v>
      </c>
    </row>
    <row r="51" spans="1:13" x14ac:dyDescent="0.2">
      <c r="A51" s="25"/>
      <c r="B51" t="s">
        <v>287</v>
      </c>
      <c r="C51" t="s">
        <v>288</v>
      </c>
      <c r="D51">
        <v>2002</v>
      </c>
      <c r="E51" t="s">
        <v>289</v>
      </c>
      <c r="G51">
        <v>34</v>
      </c>
      <c r="H51">
        <v>513</v>
      </c>
      <c r="I51">
        <v>518</v>
      </c>
      <c r="J51">
        <v>21</v>
      </c>
      <c r="K51" t="s">
        <v>290</v>
      </c>
      <c r="L51" t="s">
        <v>130</v>
      </c>
      <c r="M51" t="s">
        <v>131</v>
      </c>
    </row>
    <row r="53" spans="1:13" x14ac:dyDescent="0.2">
      <c r="A53" s="25" t="s">
        <v>291</v>
      </c>
      <c r="B53" t="s">
        <v>292</v>
      </c>
      <c r="C53" t="s">
        <v>293</v>
      </c>
      <c r="D53">
        <v>2013</v>
      </c>
      <c r="E53" t="s">
        <v>294</v>
      </c>
      <c r="F53">
        <v>51</v>
      </c>
      <c r="G53">
        <v>5</v>
      </c>
      <c r="H53">
        <v>537</v>
      </c>
      <c r="I53">
        <v>544</v>
      </c>
      <c r="J53">
        <v>1</v>
      </c>
      <c r="K53" t="s">
        <v>295</v>
      </c>
      <c r="L53" t="s">
        <v>130</v>
      </c>
      <c r="M53" t="s">
        <v>131</v>
      </c>
    </row>
    <row r="54" spans="1:13" x14ac:dyDescent="0.2">
      <c r="A54" s="25"/>
      <c r="B54" t="s">
        <v>296</v>
      </c>
      <c r="C54" t="s">
        <v>297</v>
      </c>
      <c r="D54">
        <v>2012</v>
      </c>
      <c r="E54" t="s">
        <v>298</v>
      </c>
      <c r="F54">
        <v>61</v>
      </c>
      <c r="G54">
        <v>1</v>
      </c>
      <c r="H54">
        <v>60</v>
      </c>
      <c r="I54">
        <v>64</v>
      </c>
      <c r="J54">
        <v>13</v>
      </c>
      <c r="K54" t="s">
        <v>299</v>
      </c>
      <c r="L54" t="s">
        <v>130</v>
      </c>
      <c r="M54" t="s">
        <v>131</v>
      </c>
    </row>
    <row r="56" spans="1:13" x14ac:dyDescent="0.2">
      <c r="A56" s="25" t="s">
        <v>300</v>
      </c>
      <c r="B56" t="s">
        <v>226</v>
      </c>
      <c r="C56" t="s">
        <v>227</v>
      </c>
      <c r="D56">
        <v>2013</v>
      </c>
      <c r="E56" t="s">
        <v>143</v>
      </c>
      <c r="F56">
        <v>43</v>
      </c>
      <c r="G56">
        <v>4</v>
      </c>
      <c r="H56">
        <v>491</v>
      </c>
      <c r="I56">
        <v>495</v>
      </c>
      <c r="K56" t="s">
        <v>228</v>
      </c>
      <c r="L56" t="s">
        <v>130</v>
      </c>
      <c r="M56" t="s">
        <v>131</v>
      </c>
    </row>
    <row r="57" spans="1:13" x14ac:dyDescent="0.2">
      <c r="A57" s="25"/>
      <c r="B57" t="s">
        <v>301</v>
      </c>
      <c r="C57" t="s">
        <v>302</v>
      </c>
      <c r="D57">
        <v>2012</v>
      </c>
      <c r="E57" t="s">
        <v>160</v>
      </c>
      <c r="F57">
        <v>11</v>
      </c>
      <c r="G57">
        <v>5</v>
      </c>
      <c r="H57">
        <v>655</v>
      </c>
      <c r="I57">
        <v>661</v>
      </c>
      <c r="J57">
        <v>2</v>
      </c>
      <c r="K57" t="s">
        <v>303</v>
      </c>
      <c r="L57" t="s">
        <v>130</v>
      </c>
      <c r="M57" t="s">
        <v>131</v>
      </c>
    </row>
    <row r="58" spans="1:13" x14ac:dyDescent="0.2">
      <c r="A58" s="25"/>
      <c r="B58" t="s">
        <v>304</v>
      </c>
      <c r="C58" t="s">
        <v>305</v>
      </c>
      <c r="D58">
        <v>2004</v>
      </c>
      <c r="E58" t="s">
        <v>306</v>
      </c>
      <c r="F58">
        <v>83</v>
      </c>
      <c r="G58">
        <v>5</v>
      </c>
      <c r="H58">
        <v>737</v>
      </c>
      <c r="I58">
        <v>744</v>
      </c>
      <c r="J58">
        <v>63</v>
      </c>
      <c r="K58" t="s">
        <v>307</v>
      </c>
      <c r="L58" t="s">
        <v>130</v>
      </c>
      <c r="M58" t="s">
        <v>131</v>
      </c>
    </row>
    <row r="59" spans="1:13" x14ac:dyDescent="0.2">
      <c r="A59" s="25"/>
      <c r="B59" t="s">
        <v>308</v>
      </c>
      <c r="C59" t="s">
        <v>309</v>
      </c>
      <c r="D59">
        <v>2001</v>
      </c>
      <c r="E59" t="s">
        <v>310</v>
      </c>
      <c r="F59">
        <v>93</v>
      </c>
      <c r="G59">
        <v>42036</v>
      </c>
      <c r="H59">
        <v>17</v>
      </c>
      <c r="I59">
        <v>29</v>
      </c>
      <c r="J59">
        <v>32</v>
      </c>
      <c r="K59" t="s">
        <v>311</v>
      </c>
      <c r="L59" t="s">
        <v>130</v>
      </c>
      <c r="M59" t="s">
        <v>131</v>
      </c>
    </row>
    <row r="61" spans="1:13" x14ac:dyDescent="0.2">
      <c r="A61" s="25" t="s">
        <v>312</v>
      </c>
      <c r="B61" t="s">
        <v>313</v>
      </c>
      <c r="C61" t="s">
        <v>314</v>
      </c>
      <c r="D61" s="27">
        <v>2015</v>
      </c>
      <c r="E61" t="s">
        <v>315</v>
      </c>
      <c r="F61">
        <v>39</v>
      </c>
      <c r="G61">
        <v>1</v>
      </c>
      <c r="H61">
        <v>664</v>
      </c>
      <c r="I61">
        <v>675</v>
      </c>
      <c r="K61" t="s">
        <v>316</v>
      </c>
      <c r="L61" t="s">
        <v>130</v>
      </c>
      <c r="M61" t="s">
        <v>131</v>
      </c>
    </row>
    <row r="62" spans="1:13" x14ac:dyDescent="0.2">
      <c r="A62" s="25"/>
      <c r="B62" t="s">
        <v>317</v>
      </c>
      <c r="C62" t="s">
        <v>318</v>
      </c>
      <c r="D62" s="27">
        <v>2014</v>
      </c>
      <c r="E62" t="s">
        <v>319</v>
      </c>
      <c r="F62">
        <v>423</v>
      </c>
      <c r="G62" t="s">
        <v>320</v>
      </c>
      <c r="H62">
        <v>421</v>
      </c>
      <c r="I62">
        <v>429</v>
      </c>
      <c r="K62" t="s">
        <v>321</v>
      </c>
      <c r="L62" t="s">
        <v>130</v>
      </c>
      <c r="M62" t="s">
        <v>131</v>
      </c>
    </row>
    <row r="63" spans="1:13" x14ac:dyDescent="0.2">
      <c r="A63" s="25"/>
      <c r="B63" t="s">
        <v>322</v>
      </c>
      <c r="C63" t="s">
        <v>323</v>
      </c>
      <c r="D63">
        <v>2012</v>
      </c>
      <c r="E63" t="s">
        <v>160</v>
      </c>
      <c r="F63">
        <v>11</v>
      </c>
      <c r="G63">
        <v>7</v>
      </c>
      <c r="H63">
        <v>955</v>
      </c>
      <c r="I63">
        <v>961</v>
      </c>
      <c r="K63" t="s">
        <v>324</v>
      </c>
      <c r="L63" t="s">
        <v>130</v>
      </c>
      <c r="M63" t="s">
        <v>131</v>
      </c>
    </row>
    <row r="64" spans="1:13" x14ac:dyDescent="0.2">
      <c r="A64" s="25"/>
      <c r="B64" t="s">
        <v>325</v>
      </c>
      <c r="C64" t="s">
        <v>326</v>
      </c>
      <c r="D64">
        <v>2011</v>
      </c>
      <c r="E64" t="s">
        <v>160</v>
      </c>
      <c r="F64">
        <v>10</v>
      </c>
      <c r="G64">
        <v>8</v>
      </c>
      <c r="H64">
        <v>939</v>
      </c>
      <c r="I64">
        <v>944</v>
      </c>
      <c r="J64">
        <v>4</v>
      </c>
      <c r="K64" t="s">
        <v>327</v>
      </c>
      <c r="L64" t="s">
        <v>130</v>
      </c>
      <c r="M64" t="s">
        <v>131</v>
      </c>
    </row>
    <row r="65" spans="1:13" x14ac:dyDescent="0.2">
      <c r="A65" s="25"/>
      <c r="B65" t="s">
        <v>328</v>
      </c>
      <c r="C65" t="s">
        <v>329</v>
      </c>
      <c r="D65">
        <v>2010</v>
      </c>
      <c r="E65" t="s">
        <v>330</v>
      </c>
      <c r="F65">
        <v>29</v>
      </c>
      <c r="G65">
        <v>2</v>
      </c>
      <c r="H65">
        <v>731</v>
      </c>
      <c r="I65">
        <v>738</v>
      </c>
      <c r="J65">
        <v>52</v>
      </c>
      <c r="K65" t="s">
        <v>331</v>
      </c>
      <c r="L65" t="s">
        <v>130</v>
      </c>
      <c r="M65" t="s">
        <v>131</v>
      </c>
    </row>
    <row r="66" spans="1:13" x14ac:dyDescent="0.2">
      <c r="A66" s="25"/>
      <c r="B66" t="s">
        <v>332</v>
      </c>
      <c r="C66" t="s">
        <v>333</v>
      </c>
      <c r="D66">
        <v>2008</v>
      </c>
      <c r="E66" t="s">
        <v>334</v>
      </c>
      <c r="F66">
        <v>8</v>
      </c>
      <c r="G66">
        <v>2</v>
      </c>
      <c r="H66">
        <v>278</v>
      </c>
      <c r="I66">
        <v>287</v>
      </c>
      <c r="J66">
        <v>2</v>
      </c>
      <c r="K66" t="s">
        <v>335</v>
      </c>
      <c r="L66" t="s">
        <v>130</v>
      </c>
      <c r="M66" t="s">
        <v>131</v>
      </c>
    </row>
    <row r="67" spans="1:13" x14ac:dyDescent="0.2">
      <c r="A67" s="25"/>
      <c r="B67" t="s">
        <v>336</v>
      </c>
      <c r="C67" t="s">
        <v>337</v>
      </c>
      <c r="D67">
        <v>2007</v>
      </c>
      <c r="E67" t="s">
        <v>338</v>
      </c>
      <c r="F67">
        <v>10</v>
      </c>
      <c r="G67">
        <v>16</v>
      </c>
      <c r="H67">
        <v>2639</v>
      </c>
      <c r="I67">
        <v>2645</v>
      </c>
      <c r="J67">
        <v>1</v>
      </c>
      <c r="K67" t="s">
        <v>339</v>
      </c>
      <c r="L67" t="s">
        <v>130</v>
      </c>
      <c r="M67" t="s">
        <v>131</v>
      </c>
    </row>
    <row r="68" spans="1:13" x14ac:dyDescent="0.2">
      <c r="A68" s="25"/>
      <c r="B68" t="s">
        <v>340</v>
      </c>
      <c r="C68" t="s">
        <v>341</v>
      </c>
      <c r="D68">
        <v>2004</v>
      </c>
      <c r="E68" t="s">
        <v>306</v>
      </c>
      <c r="F68">
        <v>83</v>
      </c>
      <c r="G68">
        <v>3</v>
      </c>
      <c r="H68">
        <v>330</v>
      </c>
      <c r="I68">
        <v>334</v>
      </c>
      <c r="J68">
        <v>67</v>
      </c>
      <c r="K68" t="s">
        <v>342</v>
      </c>
      <c r="L68" t="s">
        <v>130</v>
      </c>
      <c r="M68" t="s">
        <v>131</v>
      </c>
    </row>
    <row r="69" spans="1:13" x14ac:dyDescent="0.2">
      <c r="A69" s="25"/>
      <c r="B69" t="s">
        <v>343</v>
      </c>
      <c r="C69" t="s">
        <v>344</v>
      </c>
      <c r="D69">
        <v>2004</v>
      </c>
      <c r="E69" t="s">
        <v>345</v>
      </c>
      <c r="F69">
        <v>90</v>
      </c>
      <c r="G69">
        <v>1</v>
      </c>
      <c r="H69">
        <v>43</v>
      </c>
      <c r="I69">
        <v>50</v>
      </c>
      <c r="J69">
        <v>47</v>
      </c>
      <c r="K69" t="s">
        <v>346</v>
      </c>
      <c r="L69" t="s">
        <v>130</v>
      </c>
      <c r="M69" t="s">
        <v>131</v>
      </c>
    </row>
    <row r="70" spans="1:13" x14ac:dyDescent="0.2">
      <c r="A70" s="25"/>
      <c r="B70" t="s">
        <v>347</v>
      </c>
      <c r="C70" t="s">
        <v>348</v>
      </c>
      <c r="D70">
        <v>2003</v>
      </c>
      <c r="E70" t="s">
        <v>349</v>
      </c>
      <c r="F70">
        <v>69</v>
      </c>
      <c r="G70">
        <v>1</v>
      </c>
      <c r="H70">
        <v>711</v>
      </c>
      <c r="I70">
        <v>714</v>
      </c>
      <c r="J70">
        <v>53</v>
      </c>
      <c r="K70" t="s">
        <v>350</v>
      </c>
      <c r="L70" t="s">
        <v>130</v>
      </c>
      <c r="M70" t="s">
        <v>131</v>
      </c>
    </row>
    <row r="71" spans="1:13" x14ac:dyDescent="0.2">
      <c r="A71" s="25"/>
      <c r="B71" t="s">
        <v>351</v>
      </c>
      <c r="C71" t="s">
        <v>352</v>
      </c>
      <c r="D71">
        <v>2002</v>
      </c>
      <c r="E71" t="s">
        <v>306</v>
      </c>
      <c r="F71">
        <v>81</v>
      </c>
      <c r="G71">
        <v>5</v>
      </c>
      <c r="H71">
        <v>621</v>
      </c>
      <c r="I71">
        <v>628</v>
      </c>
      <c r="J71">
        <v>66</v>
      </c>
      <c r="K71" t="s">
        <v>353</v>
      </c>
      <c r="L71" t="s">
        <v>130</v>
      </c>
      <c r="M71" t="s">
        <v>131</v>
      </c>
    </row>
    <row r="73" spans="1:13" x14ac:dyDescent="0.2">
      <c r="A73" s="25" t="s">
        <v>354</v>
      </c>
      <c r="B73" t="s">
        <v>355</v>
      </c>
      <c r="C73" t="s">
        <v>356</v>
      </c>
      <c r="D73" s="27">
        <v>2014</v>
      </c>
      <c r="E73" t="s">
        <v>357</v>
      </c>
      <c r="H73">
        <v>393</v>
      </c>
      <c r="I73">
        <v>399</v>
      </c>
      <c r="K73" t="s">
        <v>358</v>
      </c>
      <c r="L73" t="s">
        <v>359</v>
      </c>
      <c r="M73" t="s">
        <v>131</v>
      </c>
    </row>
    <row r="74" spans="1:13" x14ac:dyDescent="0.2">
      <c r="A74" s="25"/>
      <c r="B74" t="s">
        <v>219</v>
      </c>
      <c r="C74" t="s">
        <v>220</v>
      </c>
      <c r="D74" s="27">
        <v>2014</v>
      </c>
      <c r="E74" t="s">
        <v>221</v>
      </c>
      <c r="F74">
        <v>26</v>
      </c>
      <c r="G74">
        <v>1</v>
      </c>
      <c r="K74" t="s">
        <v>222</v>
      </c>
      <c r="L74" t="s">
        <v>130</v>
      </c>
      <c r="M74" t="s">
        <v>131</v>
      </c>
    </row>
    <row r="75" spans="1:13" x14ac:dyDescent="0.2">
      <c r="A75" s="25"/>
      <c r="B75" t="s">
        <v>223</v>
      </c>
      <c r="C75" t="s">
        <v>224</v>
      </c>
      <c r="D75">
        <v>2013</v>
      </c>
      <c r="E75" t="s">
        <v>160</v>
      </c>
      <c r="F75">
        <v>12</v>
      </c>
      <c r="G75">
        <v>4</v>
      </c>
      <c r="H75">
        <v>452</v>
      </c>
      <c r="I75">
        <v>457</v>
      </c>
      <c r="J75">
        <v>1</v>
      </c>
      <c r="K75" t="s">
        <v>225</v>
      </c>
      <c r="L75" t="s">
        <v>130</v>
      </c>
      <c r="M75" t="s">
        <v>131</v>
      </c>
    </row>
    <row r="76" spans="1:13" x14ac:dyDescent="0.2">
      <c r="A76" s="25"/>
      <c r="B76" t="s">
        <v>226</v>
      </c>
      <c r="C76" t="s">
        <v>227</v>
      </c>
      <c r="D76">
        <v>2013</v>
      </c>
      <c r="E76" t="s">
        <v>143</v>
      </c>
      <c r="F76">
        <v>43</v>
      </c>
      <c r="G76">
        <v>4</v>
      </c>
      <c r="H76">
        <v>491</v>
      </c>
      <c r="I76">
        <v>495</v>
      </c>
      <c r="K76" t="s">
        <v>228</v>
      </c>
      <c r="L76" t="s">
        <v>130</v>
      </c>
      <c r="M76" t="s">
        <v>131</v>
      </c>
    </row>
    <row r="77" spans="1:13" x14ac:dyDescent="0.2">
      <c r="A77" s="25"/>
      <c r="B77" t="s">
        <v>360</v>
      </c>
      <c r="C77" t="s">
        <v>361</v>
      </c>
      <c r="D77">
        <v>2012</v>
      </c>
      <c r="E77" t="s">
        <v>362</v>
      </c>
      <c r="F77">
        <v>89</v>
      </c>
      <c r="G77">
        <v>6</v>
      </c>
      <c r="H77">
        <v>1196</v>
      </c>
      <c r="I77">
        <v>1200</v>
      </c>
      <c r="J77">
        <v>2</v>
      </c>
      <c r="K77" t="s">
        <v>363</v>
      </c>
      <c r="L77" t="s">
        <v>130</v>
      </c>
      <c r="M77" t="s">
        <v>131</v>
      </c>
    </row>
    <row r="78" spans="1:13" x14ac:dyDescent="0.2">
      <c r="A78" s="25"/>
      <c r="B78" t="s">
        <v>229</v>
      </c>
      <c r="C78" t="s">
        <v>230</v>
      </c>
      <c r="D78">
        <v>2012</v>
      </c>
      <c r="E78" t="s">
        <v>231</v>
      </c>
      <c r="F78">
        <v>75</v>
      </c>
      <c r="G78">
        <v>4</v>
      </c>
      <c r="H78">
        <v>771</v>
      </c>
      <c r="I78">
        <v>774</v>
      </c>
      <c r="J78">
        <v>8</v>
      </c>
      <c r="K78" t="s">
        <v>232</v>
      </c>
      <c r="L78" t="s">
        <v>130</v>
      </c>
      <c r="M78" t="s">
        <v>131</v>
      </c>
    </row>
    <row r="79" spans="1:13" x14ac:dyDescent="0.2">
      <c r="A79" s="25"/>
      <c r="B79" t="s">
        <v>233</v>
      </c>
      <c r="C79" t="s">
        <v>234</v>
      </c>
      <c r="D79">
        <v>2012</v>
      </c>
      <c r="E79" t="s">
        <v>231</v>
      </c>
      <c r="F79">
        <v>75</v>
      </c>
      <c r="G79">
        <v>10</v>
      </c>
      <c r="H79">
        <v>1890</v>
      </c>
      <c r="I79">
        <v>1895</v>
      </c>
      <c r="J79">
        <v>1</v>
      </c>
      <c r="K79" t="s">
        <v>235</v>
      </c>
      <c r="L79" t="s">
        <v>130</v>
      </c>
      <c r="M79" t="s">
        <v>131</v>
      </c>
    </row>
    <row r="80" spans="1:13" x14ac:dyDescent="0.2">
      <c r="A80" s="25"/>
      <c r="B80" t="s">
        <v>364</v>
      </c>
      <c r="C80" t="s">
        <v>365</v>
      </c>
      <c r="D80">
        <v>2011</v>
      </c>
      <c r="E80" t="s">
        <v>362</v>
      </c>
      <c r="F80">
        <v>86</v>
      </c>
      <c r="G80">
        <v>2</v>
      </c>
      <c r="H80">
        <v>208</v>
      </c>
      <c r="I80">
        <v>211</v>
      </c>
      <c r="K80" t="s">
        <v>366</v>
      </c>
      <c r="L80" t="s">
        <v>130</v>
      </c>
      <c r="M80" t="s">
        <v>131</v>
      </c>
    </row>
    <row r="81" spans="1:13" x14ac:dyDescent="0.2">
      <c r="A81" s="25"/>
      <c r="B81" t="s">
        <v>367</v>
      </c>
      <c r="C81" t="s">
        <v>368</v>
      </c>
      <c r="D81">
        <v>2010</v>
      </c>
      <c r="E81" t="s">
        <v>369</v>
      </c>
      <c r="F81">
        <v>3</v>
      </c>
      <c r="G81">
        <v>2</v>
      </c>
      <c r="H81">
        <v>54</v>
      </c>
      <c r="I81">
        <v>58</v>
      </c>
      <c r="K81" t="s">
        <v>370</v>
      </c>
      <c r="L81" t="s">
        <v>130</v>
      </c>
      <c r="M81" t="s">
        <v>131</v>
      </c>
    </row>
    <row r="82" spans="1:13" x14ac:dyDescent="0.2">
      <c r="A82" s="25"/>
      <c r="B82" t="s">
        <v>371</v>
      </c>
      <c r="C82" t="s">
        <v>372</v>
      </c>
      <c r="D82">
        <v>2010</v>
      </c>
      <c r="E82" t="s">
        <v>362</v>
      </c>
      <c r="F82">
        <v>84</v>
      </c>
      <c r="G82">
        <v>3</v>
      </c>
      <c r="H82">
        <v>274</v>
      </c>
      <c r="I82">
        <v>277</v>
      </c>
      <c r="J82">
        <v>7</v>
      </c>
      <c r="K82" t="s">
        <v>373</v>
      </c>
      <c r="L82" t="s">
        <v>130</v>
      </c>
      <c r="M82" t="s">
        <v>131</v>
      </c>
    </row>
    <row r="83" spans="1:13" x14ac:dyDescent="0.2">
      <c r="A83" s="25"/>
      <c r="B83" t="s">
        <v>367</v>
      </c>
      <c r="C83" t="s">
        <v>374</v>
      </c>
      <c r="D83">
        <v>2009</v>
      </c>
      <c r="E83" t="s">
        <v>375</v>
      </c>
      <c r="F83">
        <v>92</v>
      </c>
      <c r="G83">
        <v>6</v>
      </c>
      <c r="H83">
        <v>849</v>
      </c>
      <c r="I83">
        <v>856</v>
      </c>
      <c r="J83">
        <v>5</v>
      </c>
      <c r="K83" t="s">
        <v>376</v>
      </c>
      <c r="L83" t="s">
        <v>130</v>
      </c>
      <c r="M83" t="s">
        <v>131</v>
      </c>
    </row>
    <row r="85" spans="1:13" x14ac:dyDescent="0.2">
      <c r="A85" t="s">
        <v>377</v>
      </c>
      <c r="B85" t="s">
        <v>378</v>
      </c>
      <c r="C85" t="s">
        <v>379</v>
      </c>
      <c r="D85">
        <v>2012</v>
      </c>
      <c r="E85" t="s">
        <v>380</v>
      </c>
      <c r="F85">
        <v>11</v>
      </c>
      <c r="G85" t="s">
        <v>381</v>
      </c>
      <c r="H85">
        <v>455</v>
      </c>
      <c r="I85">
        <v>459</v>
      </c>
      <c r="K85" t="s">
        <v>382</v>
      </c>
      <c r="L85" t="s">
        <v>130</v>
      </c>
      <c r="M85" t="s">
        <v>131</v>
      </c>
    </row>
    <row r="87" spans="1:13" x14ac:dyDescent="0.2">
      <c r="A87" s="25" t="s">
        <v>383</v>
      </c>
      <c r="B87" t="s">
        <v>384</v>
      </c>
      <c r="C87" t="s">
        <v>385</v>
      </c>
      <c r="D87" s="27">
        <v>2014</v>
      </c>
      <c r="E87" t="s">
        <v>386</v>
      </c>
      <c r="F87">
        <v>45</v>
      </c>
      <c r="G87">
        <v>5</v>
      </c>
      <c r="H87">
        <v>1157</v>
      </c>
      <c r="I87">
        <v>1166</v>
      </c>
      <c r="K87" t="s">
        <v>387</v>
      </c>
      <c r="L87" t="s">
        <v>130</v>
      </c>
      <c r="M87" t="s">
        <v>131</v>
      </c>
    </row>
    <row r="88" spans="1:13" x14ac:dyDescent="0.2">
      <c r="A88" s="25"/>
      <c r="B88" t="s">
        <v>150</v>
      </c>
      <c r="C88" t="s">
        <v>151</v>
      </c>
      <c r="D88">
        <v>2013</v>
      </c>
      <c r="E88" t="s">
        <v>152</v>
      </c>
      <c r="F88">
        <v>89</v>
      </c>
      <c r="G88">
        <v>3</v>
      </c>
      <c r="H88">
        <v>462</v>
      </c>
      <c r="I88">
        <v>465</v>
      </c>
      <c r="J88">
        <v>2</v>
      </c>
      <c r="K88" t="s">
        <v>153</v>
      </c>
      <c r="L88" t="s">
        <v>130</v>
      </c>
      <c r="M88" t="s">
        <v>131</v>
      </c>
    </row>
    <row r="89" spans="1:13" x14ac:dyDescent="0.2">
      <c r="A89" s="25"/>
      <c r="B89" t="s">
        <v>388</v>
      </c>
      <c r="C89" t="s">
        <v>389</v>
      </c>
      <c r="D89">
        <v>2012</v>
      </c>
      <c r="E89" t="s">
        <v>390</v>
      </c>
      <c r="F89">
        <v>43</v>
      </c>
      <c r="G89">
        <v>5</v>
      </c>
      <c r="H89">
        <v>1186</v>
      </c>
      <c r="I89">
        <v>1192</v>
      </c>
      <c r="J89">
        <v>3</v>
      </c>
      <c r="K89" t="s">
        <v>391</v>
      </c>
      <c r="L89" t="s">
        <v>130</v>
      </c>
      <c r="M89" t="s">
        <v>131</v>
      </c>
    </row>
    <row r="90" spans="1:13" x14ac:dyDescent="0.2">
      <c r="A90" s="25"/>
      <c r="B90" t="s">
        <v>392</v>
      </c>
      <c r="C90" t="s">
        <v>393</v>
      </c>
      <c r="D90">
        <v>2010</v>
      </c>
      <c r="E90" t="s">
        <v>394</v>
      </c>
      <c r="F90">
        <v>146</v>
      </c>
      <c r="G90">
        <v>42097</v>
      </c>
      <c r="H90">
        <v>314</v>
      </c>
      <c r="I90">
        <v>319</v>
      </c>
      <c r="J90">
        <v>25</v>
      </c>
      <c r="K90" t="s">
        <v>395</v>
      </c>
      <c r="L90" t="s">
        <v>130</v>
      </c>
      <c r="M90" t="s">
        <v>131</v>
      </c>
    </row>
    <row r="91" spans="1:13" x14ac:dyDescent="0.2">
      <c r="A91" s="25"/>
      <c r="B91" t="s">
        <v>396</v>
      </c>
      <c r="C91" t="s">
        <v>397</v>
      </c>
      <c r="D91">
        <v>2010</v>
      </c>
      <c r="E91" t="s">
        <v>398</v>
      </c>
      <c r="F91">
        <v>168</v>
      </c>
      <c r="G91">
        <v>42097</v>
      </c>
      <c r="H91">
        <v>255</v>
      </c>
      <c r="I91">
        <v>260</v>
      </c>
      <c r="J91">
        <v>10</v>
      </c>
      <c r="K91" t="s">
        <v>399</v>
      </c>
      <c r="L91" t="s">
        <v>130</v>
      </c>
      <c r="M91" t="s">
        <v>131</v>
      </c>
    </row>
    <row r="92" spans="1:13" x14ac:dyDescent="0.2">
      <c r="A92" s="25"/>
      <c r="B92" t="s">
        <v>400</v>
      </c>
      <c r="C92" t="s">
        <v>401</v>
      </c>
      <c r="D92">
        <v>2005</v>
      </c>
      <c r="E92" t="s">
        <v>402</v>
      </c>
      <c r="F92">
        <v>37</v>
      </c>
      <c r="G92">
        <v>6</v>
      </c>
      <c r="H92">
        <v>457</v>
      </c>
      <c r="I92">
        <v>467</v>
      </c>
      <c r="J92">
        <v>9</v>
      </c>
      <c r="K92" t="s">
        <v>403</v>
      </c>
      <c r="L92" t="s">
        <v>130</v>
      </c>
      <c r="M92" t="s">
        <v>131</v>
      </c>
    </row>
    <row r="93" spans="1:13" x14ac:dyDescent="0.2">
      <c r="A93" s="25"/>
      <c r="B93" t="s">
        <v>404</v>
      </c>
      <c r="C93" t="s">
        <v>405</v>
      </c>
      <c r="D93">
        <v>2003</v>
      </c>
      <c r="E93" t="s">
        <v>390</v>
      </c>
      <c r="F93">
        <v>34</v>
      </c>
      <c r="G93">
        <v>4</v>
      </c>
      <c r="H93">
        <v>713</v>
      </c>
      <c r="I93">
        <v>717</v>
      </c>
      <c r="J93">
        <v>14</v>
      </c>
      <c r="K93" t="s">
        <v>406</v>
      </c>
      <c r="L93" t="s">
        <v>130</v>
      </c>
      <c r="M93" t="s">
        <v>131</v>
      </c>
    </row>
    <row r="94" spans="1:13" x14ac:dyDescent="0.2">
      <c r="A94" s="25"/>
      <c r="B94" t="s">
        <v>407</v>
      </c>
      <c r="C94" t="s">
        <v>408</v>
      </c>
      <c r="D94">
        <v>2000</v>
      </c>
      <c r="E94" t="s">
        <v>409</v>
      </c>
      <c r="F94">
        <v>39</v>
      </c>
      <c r="G94">
        <v>2</v>
      </c>
      <c r="H94">
        <v>135</v>
      </c>
      <c r="I94">
        <v>141</v>
      </c>
      <c r="J94">
        <v>12</v>
      </c>
      <c r="K94" t="s">
        <v>410</v>
      </c>
      <c r="L94" t="s">
        <v>130</v>
      </c>
      <c r="M94" t="s">
        <v>131</v>
      </c>
    </row>
    <row r="95" spans="1:13" x14ac:dyDescent="0.2">
      <c r="A95" s="25"/>
      <c r="B95" t="s">
        <v>407</v>
      </c>
      <c r="C95" t="s">
        <v>411</v>
      </c>
      <c r="D95">
        <v>1999</v>
      </c>
      <c r="E95" t="s">
        <v>409</v>
      </c>
      <c r="F95">
        <v>38</v>
      </c>
      <c r="G95">
        <v>1</v>
      </c>
      <c r="H95">
        <v>47</v>
      </c>
      <c r="I95">
        <v>52</v>
      </c>
      <c r="J95">
        <v>14</v>
      </c>
      <c r="K95" t="s">
        <v>412</v>
      </c>
      <c r="L95" t="s">
        <v>130</v>
      </c>
      <c r="M95" t="s">
        <v>131</v>
      </c>
    </row>
    <row r="97" spans="1:13" x14ac:dyDescent="0.2">
      <c r="A97" s="25" t="s">
        <v>413</v>
      </c>
      <c r="B97" t="s">
        <v>414</v>
      </c>
      <c r="C97" t="s">
        <v>415</v>
      </c>
      <c r="D97" s="27">
        <v>2015</v>
      </c>
      <c r="E97" t="s">
        <v>416</v>
      </c>
      <c r="F97">
        <v>170</v>
      </c>
      <c r="H97">
        <v>36</v>
      </c>
      <c r="I97">
        <v>50</v>
      </c>
      <c r="K97" t="s">
        <v>417</v>
      </c>
      <c r="L97" t="s">
        <v>130</v>
      </c>
      <c r="M97" t="s">
        <v>131</v>
      </c>
    </row>
    <row r="98" spans="1:13" x14ac:dyDescent="0.2">
      <c r="A98" s="25"/>
      <c r="B98" t="s">
        <v>154</v>
      </c>
      <c r="C98" t="s">
        <v>155</v>
      </c>
      <c r="D98">
        <v>2013</v>
      </c>
      <c r="E98" t="s">
        <v>156</v>
      </c>
      <c r="F98">
        <v>9</v>
      </c>
      <c r="J98">
        <v>3</v>
      </c>
      <c r="K98" t="s">
        <v>157</v>
      </c>
      <c r="L98" t="s">
        <v>130</v>
      </c>
      <c r="M98" t="s">
        <v>131</v>
      </c>
    </row>
    <row r="99" spans="1:13" x14ac:dyDescent="0.2">
      <c r="A99" s="25"/>
      <c r="B99" t="s">
        <v>322</v>
      </c>
      <c r="C99" t="s">
        <v>323</v>
      </c>
      <c r="D99">
        <v>2012</v>
      </c>
      <c r="E99" t="s">
        <v>160</v>
      </c>
      <c r="F99">
        <v>11</v>
      </c>
      <c r="G99">
        <v>7</v>
      </c>
      <c r="H99">
        <v>955</v>
      </c>
      <c r="I99">
        <v>961</v>
      </c>
      <c r="K99" t="s">
        <v>324</v>
      </c>
      <c r="L99" t="s">
        <v>130</v>
      </c>
      <c r="M99" t="s">
        <v>131</v>
      </c>
    </row>
    <row r="100" spans="1:13" x14ac:dyDescent="0.2">
      <c r="A100" s="25"/>
      <c r="B100" t="s">
        <v>418</v>
      </c>
      <c r="C100" t="s">
        <v>419</v>
      </c>
      <c r="D100">
        <v>2012</v>
      </c>
      <c r="E100" t="s">
        <v>420</v>
      </c>
      <c r="F100">
        <v>2012</v>
      </c>
      <c r="J100">
        <v>4</v>
      </c>
      <c r="K100" t="s">
        <v>421</v>
      </c>
      <c r="L100" t="s">
        <v>130</v>
      </c>
      <c r="M100" t="s">
        <v>131</v>
      </c>
    </row>
    <row r="101" spans="1:13" x14ac:dyDescent="0.2">
      <c r="A101" s="25"/>
      <c r="B101" t="s">
        <v>422</v>
      </c>
      <c r="C101" t="s">
        <v>423</v>
      </c>
      <c r="D101">
        <v>2011</v>
      </c>
      <c r="E101" t="s">
        <v>424</v>
      </c>
      <c r="F101">
        <v>6</v>
      </c>
      <c r="G101">
        <v>12</v>
      </c>
      <c r="H101">
        <v>898</v>
      </c>
      <c r="I101">
        <v>903</v>
      </c>
      <c r="J101">
        <v>3</v>
      </c>
      <c r="K101" t="s">
        <v>425</v>
      </c>
      <c r="L101" t="s">
        <v>130</v>
      </c>
      <c r="M101" t="s">
        <v>131</v>
      </c>
    </row>
    <row r="102" spans="1:13" x14ac:dyDescent="0.2">
      <c r="A102" s="25"/>
      <c r="B102" t="s">
        <v>325</v>
      </c>
      <c r="C102" t="s">
        <v>326</v>
      </c>
      <c r="D102">
        <v>2011</v>
      </c>
      <c r="E102" t="s">
        <v>160</v>
      </c>
      <c r="F102">
        <v>10</v>
      </c>
      <c r="G102">
        <v>8</v>
      </c>
      <c r="H102">
        <v>939</v>
      </c>
      <c r="I102">
        <v>944</v>
      </c>
      <c r="J102">
        <v>4</v>
      </c>
      <c r="K102" t="s">
        <v>327</v>
      </c>
      <c r="L102" t="s">
        <v>130</v>
      </c>
      <c r="M102" t="s">
        <v>131</v>
      </c>
    </row>
    <row r="103" spans="1:13" x14ac:dyDescent="0.2">
      <c r="A103" s="25"/>
      <c r="B103" t="s">
        <v>426</v>
      </c>
      <c r="C103" t="s">
        <v>427</v>
      </c>
      <c r="D103">
        <v>2009</v>
      </c>
      <c r="E103" t="s">
        <v>428</v>
      </c>
      <c r="F103">
        <v>27</v>
      </c>
      <c r="G103">
        <v>3</v>
      </c>
      <c r="H103">
        <v>811</v>
      </c>
      <c r="I103">
        <v>817</v>
      </c>
      <c r="K103" t="s">
        <v>429</v>
      </c>
      <c r="L103" t="s">
        <v>130</v>
      </c>
      <c r="M103" t="s">
        <v>131</v>
      </c>
    </row>
    <row r="104" spans="1:13" x14ac:dyDescent="0.2">
      <c r="A104" s="25"/>
      <c r="B104" t="s">
        <v>430</v>
      </c>
      <c r="C104" t="s">
        <v>431</v>
      </c>
      <c r="D104">
        <v>2002</v>
      </c>
      <c r="E104" t="s">
        <v>216</v>
      </c>
      <c r="F104">
        <v>63</v>
      </c>
      <c r="G104">
        <v>7</v>
      </c>
      <c r="H104">
        <v>948</v>
      </c>
      <c r="I104">
        <v>953</v>
      </c>
      <c r="J104">
        <v>13</v>
      </c>
      <c r="K104" t="s">
        <v>432</v>
      </c>
      <c r="L104" t="s">
        <v>130</v>
      </c>
      <c r="M104" t="s">
        <v>131</v>
      </c>
    </row>
    <row r="106" spans="1:13" x14ac:dyDescent="0.2">
      <c r="A106" s="25" t="s">
        <v>433</v>
      </c>
      <c r="B106" t="s">
        <v>434</v>
      </c>
      <c r="C106" t="s">
        <v>435</v>
      </c>
      <c r="D106" s="27">
        <v>2015</v>
      </c>
      <c r="E106" t="s">
        <v>436</v>
      </c>
      <c r="F106">
        <v>141</v>
      </c>
      <c r="G106" t="s">
        <v>437</v>
      </c>
      <c r="H106">
        <v>361</v>
      </c>
      <c r="I106">
        <v>367</v>
      </c>
      <c r="J106">
        <v>2</v>
      </c>
      <c r="K106" t="s">
        <v>438</v>
      </c>
      <c r="L106" t="s">
        <v>130</v>
      </c>
      <c r="M106" t="s">
        <v>131</v>
      </c>
    </row>
    <row r="107" spans="1:13" x14ac:dyDescent="0.2">
      <c r="A107" s="25"/>
      <c r="B107" t="s">
        <v>296</v>
      </c>
      <c r="C107" t="s">
        <v>297</v>
      </c>
      <c r="D107">
        <v>2012</v>
      </c>
      <c r="E107" t="s">
        <v>298</v>
      </c>
      <c r="F107">
        <v>61</v>
      </c>
      <c r="G107">
        <v>1</v>
      </c>
      <c r="H107">
        <v>60</v>
      </c>
      <c r="I107">
        <v>64</v>
      </c>
      <c r="J107">
        <v>13</v>
      </c>
      <c r="K107" t="s">
        <v>299</v>
      </c>
      <c r="L107" t="s">
        <v>130</v>
      </c>
      <c r="M107" t="s">
        <v>131</v>
      </c>
    </row>
    <row r="108" spans="1:13" x14ac:dyDescent="0.2">
      <c r="A108" s="25"/>
      <c r="B108" t="s">
        <v>439</v>
      </c>
      <c r="C108" t="s">
        <v>440</v>
      </c>
      <c r="D108">
        <v>2012</v>
      </c>
      <c r="E108" t="s">
        <v>298</v>
      </c>
      <c r="F108">
        <v>61</v>
      </c>
      <c r="G108">
        <v>1</v>
      </c>
      <c r="H108">
        <v>167</v>
      </c>
      <c r="I108">
        <v>172</v>
      </c>
      <c r="J108">
        <v>7</v>
      </c>
      <c r="K108" t="s">
        <v>441</v>
      </c>
      <c r="L108" t="s">
        <v>130</v>
      </c>
      <c r="M108" t="s">
        <v>131</v>
      </c>
    </row>
    <row r="109" spans="1:13" x14ac:dyDescent="0.2">
      <c r="A109" s="25"/>
      <c r="B109" t="s">
        <v>442</v>
      </c>
      <c r="C109" t="s">
        <v>443</v>
      </c>
      <c r="D109">
        <v>2011</v>
      </c>
      <c r="E109" t="s">
        <v>444</v>
      </c>
      <c r="F109">
        <v>5</v>
      </c>
      <c r="G109">
        <v>2</v>
      </c>
      <c r="J109">
        <v>37</v>
      </c>
      <c r="K109" t="s">
        <v>445</v>
      </c>
      <c r="L109" t="s">
        <v>130</v>
      </c>
      <c r="M109" t="s">
        <v>131</v>
      </c>
    </row>
    <row r="110" spans="1:13" x14ac:dyDescent="0.2">
      <c r="A110" s="25"/>
      <c r="B110" t="s">
        <v>446</v>
      </c>
      <c r="C110" t="s">
        <v>447</v>
      </c>
      <c r="D110">
        <v>2008</v>
      </c>
      <c r="E110" t="s">
        <v>448</v>
      </c>
      <c r="F110">
        <v>9</v>
      </c>
      <c r="G110">
        <v>1</v>
      </c>
      <c r="H110">
        <v>101</v>
      </c>
      <c r="I110">
        <v>106</v>
      </c>
      <c r="J110">
        <v>4</v>
      </c>
      <c r="K110" t="s">
        <v>449</v>
      </c>
      <c r="L110" t="s">
        <v>130</v>
      </c>
      <c r="M110" t="s">
        <v>131</v>
      </c>
    </row>
    <row r="112" spans="1:13" x14ac:dyDescent="0.2">
      <c r="A112" t="s">
        <v>450</v>
      </c>
      <c r="B112" t="s">
        <v>451</v>
      </c>
      <c r="C112" t="s">
        <v>452</v>
      </c>
      <c r="D112">
        <v>2012</v>
      </c>
      <c r="E112" t="s">
        <v>453</v>
      </c>
      <c r="F112">
        <v>81</v>
      </c>
      <c r="H112">
        <v>95</v>
      </c>
      <c r="I112">
        <v>102</v>
      </c>
      <c r="J112">
        <v>4</v>
      </c>
      <c r="K112" t="s">
        <v>454</v>
      </c>
      <c r="L112" t="s">
        <v>130</v>
      </c>
      <c r="M112" t="s">
        <v>131</v>
      </c>
    </row>
    <row r="114" spans="1:13" x14ac:dyDescent="0.2">
      <c r="A114" s="25" t="s">
        <v>455</v>
      </c>
      <c r="B114" t="s">
        <v>456</v>
      </c>
      <c r="C114" t="s">
        <v>457</v>
      </c>
      <c r="D114" s="27">
        <v>2014</v>
      </c>
      <c r="E114" t="s">
        <v>458</v>
      </c>
      <c r="F114">
        <v>55</v>
      </c>
      <c r="G114">
        <v>6</v>
      </c>
      <c r="H114">
        <v>632</v>
      </c>
      <c r="I114">
        <v>637</v>
      </c>
      <c r="K114" t="s">
        <v>459</v>
      </c>
      <c r="L114" t="s">
        <v>130</v>
      </c>
      <c r="M114" t="s">
        <v>131</v>
      </c>
    </row>
    <row r="115" spans="1:13" x14ac:dyDescent="0.2">
      <c r="A115" s="25"/>
      <c r="B115" t="s">
        <v>460</v>
      </c>
      <c r="C115" t="s">
        <v>461</v>
      </c>
      <c r="D115">
        <v>2013</v>
      </c>
      <c r="E115" t="s">
        <v>143</v>
      </c>
      <c r="F115">
        <v>43</v>
      </c>
      <c r="G115">
        <v>3</v>
      </c>
      <c r="H115">
        <v>329</v>
      </c>
      <c r="I115">
        <v>336</v>
      </c>
      <c r="K115" t="s">
        <v>462</v>
      </c>
      <c r="L115" t="s">
        <v>463</v>
      </c>
      <c r="M115" t="s">
        <v>131</v>
      </c>
    </row>
    <row r="116" spans="1:13" x14ac:dyDescent="0.2">
      <c r="A116" s="25"/>
      <c r="B116" t="s">
        <v>464</v>
      </c>
      <c r="C116" t="s">
        <v>465</v>
      </c>
      <c r="D116">
        <v>2010</v>
      </c>
      <c r="E116" t="s">
        <v>466</v>
      </c>
      <c r="F116">
        <v>26</v>
      </c>
      <c r="G116">
        <v>11</v>
      </c>
      <c r="H116">
        <v>1292</v>
      </c>
      <c r="I116">
        <v>1297</v>
      </c>
      <c r="J116">
        <v>7</v>
      </c>
      <c r="K116" t="s">
        <v>467</v>
      </c>
      <c r="L116" t="s">
        <v>130</v>
      </c>
      <c r="M116" t="s">
        <v>131</v>
      </c>
    </row>
    <row r="117" spans="1:13" x14ac:dyDescent="0.2">
      <c r="A117" s="25"/>
      <c r="B117" t="s">
        <v>468</v>
      </c>
      <c r="C117" t="s">
        <v>469</v>
      </c>
      <c r="D117">
        <v>2007</v>
      </c>
      <c r="E117" t="s">
        <v>458</v>
      </c>
      <c r="F117">
        <v>48</v>
      </c>
      <c r="G117">
        <v>6</v>
      </c>
      <c r="H117">
        <v>585</v>
      </c>
      <c r="I117">
        <v>593</v>
      </c>
      <c r="J117">
        <v>2</v>
      </c>
      <c r="K117" t="s">
        <v>470</v>
      </c>
      <c r="L117" t="s">
        <v>130</v>
      </c>
      <c r="M117" t="s">
        <v>131</v>
      </c>
    </row>
    <row r="118" spans="1:13" x14ac:dyDescent="0.2">
      <c r="A118" s="25"/>
      <c r="B118" t="s">
        <v>471</v>
      </c>
      <c r="C118" t="s">
        <v>472</v>
      </c>
      <c r="D118">
        <v>2006</v>
      </c>
      <c r="E118" t="s">
        <v>216</v>
      </c>
      <c r="F118">
        <v>67</v>
      </c>
      <c r="G118">
        <v>12</v>
      </c>
      <c r="H118">
        <v>1967</v>
      </c>
      <c r="I118">
        <v>1973</v>
      </c>
      <c r="J118">
        <v>12</v>
      </c>
      <c r="K118" t="s">
        <v>473</v>
      </c>
      <c r="L118" t="s">
        <v>130</v>
      </c>
      <c r="M118" t="s">
        <v>131</v>
      </c>
    </row>
    <row r="119" spans="1:13" x14ac:dyDescent="0.2">
      <c r="A119" s="25"/>
      <c r="B119" t="s">
        <v>474</v>
      </c>
      <c r="C119" t="s">
        <v>475</v>
      </c>
      <c r="D119">
        <v>2006</v>
      </c>
      <c r="E119" t="s">
        <v>458</v>
      </c>
      <c r="F119">
        <v>47</v>
      </c>
      <c r="G119">
        <v>2</v>
      </c>
      <c r="H119">
        <v>212</v>
      </c>
      <c r="I119">
        <v>221</v>
      </c>
      <c r="J119">
        <v>9</v>
      </c>
      <c r="K119" t="s">
        <v>476</v>
      </c>
      <c r="L119" t="s">
        <v>130</v>
      </c>
      <c r="M119" t="s">
        <v>131</v>
      </c>
    </row>
    <row r="120" spans="1:13" x14ac:dyDescent="0.2">
      <c r="A120" s="25"/>
      <c r="B120" t="s">
        <v>477</v>
      </c>
      <c r="C120" t="s">
        <v>478</v>
      </c>
      <c r="D120">
        <v>2003</v>
      </c>
      <c r="E120" t="s">
        <v>479</v>
      </c>
      <c r="F120">
        <v>50</v>
      </c>
      <c r="G120">
        <v>1</v>
      </c>
      <c r="H120">
        <v>37</v>
      </c>
      <c r="I120">
        <v>41</v>
      </c>
      <c r="J120">
        <v>23</v>
      </c>
      <c r="K120" t="s">
        <v>480</v>
      </c>
      <c r="L120" t="s">
        <v>130</v>
      </c>
      <c r="M120" t="s">
        <v>131</v>
      </c>
    </row>
    <row r="121" spans="1:13" x14ac:dyDescent="0.2">
      <c r="A121" s="25"/>
      <c r="B121" t="s">
        <v>481</v>
      </c>
      <c r="C121" t="s">
        <v>482</v>
      </c>
      <c r="D121">
        <v>2002</v>
      </c>
      <c r="E121" t="s">
        <v>483</v>
      </c>
      <c r="F121">
        <v>37</v>
      </c>
      <c r="G121">
        <v>5</v>
      </c>
      <c r="H121">
        <v>275</v>
      </c>
      <c r="I121">
        <v>281</v>
      </c>
      <c r="J121">
        <v>19</v>
      </c>
      <c r="K121" t="s">
        <v>484</v>
      </c>
      <c r="L121" t="s">
        <v>130</v>
      </c>
      <c r="M121" t="s">
        <v>131</v>
      </c>
    </row>
    <row r="122" spans="1:13" x14ac:dyDescent="0.2">
      <c r="A122" s="25"/>
      <c r="B122" t="s">
        <v>485</v>
      </c>
      <c r="C122" t="s">
        <v>486</v>
      </c>
      <c r="D122">
        <v>2002</v>
      </c>
      <c r="E122" t="s">
        <v>458</v>
      </c>
      <c r="F122">
        <v>43</v>
      </c>
      <c r="G122">
        <v>4</v>
      </c>
      <c r="H122">
        <v>383</v>
      </c>
      <c r="I122">
        <v>391</v>
      </c>
      <c r="J122">
        <v>17</v>
      </c>
      <c r="K122" t="s">
        <v>487</v>
      </c>
      <c r="L122" t="s">
        <v>130</v>
      </c>
      <c r="M122" t="s">
        <v>131</v>
      </c>
    </row>
    <row r="124" spans="1:13" x14ac:dyDescent="0.2">
      <c r="A124" s="25" t="s">
        <v>488</v>
      </c>
      <c r="B124" t="s">
        <v>158</v>
      </c>
      <c r="C124" t="s">
        <v>159</v>
      </c>
      <c r="D124">
        <v>2012</v>
      </c>
      <c r="E124" t="s">
        <v>160</v>
      </c>
      <c r="F124">
        <v>11</v>
      </c>
      <c r="G124">
        <v>5</v>
      </c>
      <c r="H124">
        <v>618</v>
      </c>
      <c r="I124">
        <v>621</v>
      </c>
      <c r="J124">
        <v>1</v>
      </c>
      <c r="K124" t="s">
        <v>161</v>
      </c>
      <c r="L124" t="s">
        <v>130</v>
      </c>
      <c r="M124" t="s">
        <v>131</v>
      </c>
    </row>
    <row r="125" spans="1:13" x14ac:dyDescent="0.2">
      <c r="A125" s="25"/>
      <c r="B125" t="s">
        <v>489</v>
      </c>
      <c r="C125" t="s">
        <v>490</v>
      </c>
      <c r="D125">
        <v>2012</v>
      </c>
      <c r="E125" t="s">
        <v>143</v>
      </c>
      <c r="F125">
        <v>42</v>
      </c>
      <c r="G125">
        <v>2</v>
      </c>
      <c r="H125">
        <v>212</v>
      </c>
      <c r="I125">
        <v>218</v>
      </c>
      <c r="J125">
        <v>2</v>
      </c>
      <c r="K125" t="s">
        <v>491</v>
      </c>
      <c r="L125" t="s">
        <v>130</v>
      </c>
      <c r="M125" t="s">
        <v>131</v>
      </c>
    </row>
    <row r="126" spans="1:13" x14ac:dyDescent="0.2">
      <c r="A126" s="25"/>
      <c r="B126" t="s">
        <v>492</v>
      </c>
      <c r="C126" t="s">
        <v>493</v>
      </c>
      <c r="D126">
        <v>2011</v>
      </c>
      <c r="E126" t="s">
        <v>143</v>
      </c>
      <c r="F126">
        <v>41</v>
      </c>
      <c r="G126">
        <v>4</v>
      </c>
      <c r="H126">
        <v>409</v>
      </c>
      <c r="I126">
        <v>415</v>
      </c>
      <c r="K126" t="s">
        <v>494</v>
      </c>
      <c r="L126" t="s">
        <v>130</v>
      </c>
      <c r="M126" t="s">
        <v>131</v>
      </c>
    </row>
    <row r="127" spans="1:13" x14ac:dyDescent="0.2">
      <c r="A127" s="25"/>
      <c r="B127" t="s">
        <v>495</v>
      </c>
      <c r="C127" t="s">
        <v>496</v>
      </c>
      <c r="D127">
        <v>2005</v>
      </c>
      <c r="E127" t="s">
        <v>390</v>
      </c>
      <c r="F127">
        <v>36</v>
      </c>
      <c r="G127">
        <v>6</v>
      </c>
      <c r="H127">
        <v>1510</v>
      </c>
      <c r="I127">
        <v>1515</v>
      </c>
      <c r="J127">
        <v>20</v>
      </c>
      <c r="K127" t="s">
        <v>497</v>
      </c>
      <c r="L127" t="s">
        <v>130</v>
      </c>
      <c r="M127" t="s">
        <v>131</v>
      </c>
    </row>
    <row r="128" spans="1:13" x14ac:dyDescent="0.2">
      <c r="A128" s="25"/>
      <c r="B128" t="s">
        <v>498</v>
      </c>
      <c r="C128" t="s">
        <v>499</v>
      </c>
      <c r="D128">
        <v>2003</v>
      </c>
      <c r="E128" t="s">
        <v>500</v>
      </c>
      <c r="F128">
        <v>56</v>
      </c>
      <c r="G128">
        <v>4</v>
      </c>
      <c r="H128">
        <v>285</v>
      </c>
      <c r="I128">
        <v>297</v>
      </c>
      <c r="J128">
        <v>29</v>
      </c>
      <c r="K128" t="s">
        <v>501</v>
      </c>
      <c r="L128" t="s">
        <v>130</v>
      </c>
      <c r="M128" t="s">
        <v>131</v>
      </c>
    </row>
    <row r="130" spans="1:13" x14ac:dyDescent="0.2">
      <c r="A130" s="25" t="s">
        <v>502</v>
      </c>
      <c r="B130" t="s">
        <v>492</v>
      </c>
      <c r="C130" t="s">
        <v>493</v>
      </c>
      <c r="D130">
        <v>2011</v>
      </c>
      <c r="E130" t="s">
        <v>143</v>
      </c>
      <c r="F130">
        <v>41</v>
      </c>
      <c r="G130">
        <v>4</v>
      </c>
      <c r="H130">
        <v>409</v>
      </c>
      <c r="I130">
        <v>415</v>
      </c>
      <c r="K130" t="s">
        <v>494</v>
      </c>
      <c r="L130" t="s">
        <v>130</v>
      </c>
      <c r="M130" t="s">
        <v>131</v>
      </c>
    </row>
    <row r="131" spans="1:13" x14ac:dyDescent="0.2">
      <c r="A131" s="25"/>
      <c r="B131" t="s">
        <v>503</v>
      </c>
      <c r="C131" t="s">
        <v>504</v>
      </c>
      <c r="D131">
        <v>2010</v>
      </c>
      <c r="E131" t="s">
        <v>143</v>
      </c>
      <c r="F131">
        <v>40</v>
      </c>
      <c r="G131">
        <v>3</v>
      </c>
      <c r="H131">
        <v>265</v>
      </c>
      <c r="I131">
        <v>272</v>
      </c>
      <c r="J131">
        <v>2</v>
      </c>
      <c r="K131" t="s">
        <v>505</v>
      </c>
      <c r="L131" t="s">
        <v>130</v>
      </c>
      <c r="M131" t="s">
        <v>131</v>
      </c>
    </row>
    <row r="132" spans="1:13" x14ac:dyDescent="0.2">
      <c r="A132" s="25"/>
      <c r="B132" t="s">
        <v>506</v>
      </c>
      <c r="C132" t="s">
        <v>507</v>
      </c>
      <c r="D132">
        <v>2009</v>
      </c>
      <c r="E132" t="s">
        <v>281</v>
      </c>
      <c r="F132">
        <v>182</v>
      </c>
      <c r="G132">
        <v>2</v>
      </c>
      <c r="H132">
        <v>223</v>
      </c>
      <c r="I132">
        <v>230</v>
      </c>
      <c r="J132">
        <v>21</v>
      </c>
      <c r="K132" t="s">
        <v>508</v>
      </c>
      <c r="L132" t="s">
        <v>130</v>
      </c>
      <c r="M132" t="s">
        <v>131</v>
      </c>
    </row>
    <row r="133" spans="1:13" x14ac:dyDescent="0.2">
      <c r="A133" s="25"/>
      <c r="B133" t="s">
        <v>509</v>
      </c>
      <c r="C133" t="s">
        <v>510</v>
      </c>
      <c r="D133">
        <v>2009</v>
      </c>
      <c r="E133" t="s">
        <v>143</v>
      </c>
      <c r="F133">
        <v>39</v>
      </c>
      <c r="G133">
        <v>3</v>
      </c>
      <c r="H133">
        <v>275</v>
      </c>
      <c r="I133">
        <v>280</v>
      </c>
      <c r="J133">
        <v>2</v>
      </c>
      <c r="K133" t="s">
        <v>511</v>
      </c>
      <c r="L133" t="s">
        <v>130</v>
      </c>
      <c r="M133" t="s">
        <v>131</v>
      </c>
    </row>
    <row r="134" spans="1:13" x14ac:dyDescent="0.2">
      <c r="A134" s="25"/>
      <c r="B134" t="s">
        <v>512</v>
      </c>
      <c r="C134" t="s">
        <v>513</v>
      </c>
      <c r="D134">
        <v>2009</v>
      </c>
      <c r="E134" t="s">
        <v>394</v>
      </c>
      <c r="F134">
        <v>138</v>
      </c>
      <c r="G134">
        <v>42036</v>
      </c>
      <c r="H134">
        <v>62</v>
      </c>
      <c r="I134">
        <v>68</v>
      </c>
      <c r="J134">
        <v>34</v>
      </c>
      <c r="K134" t="s">
        <v>514</v>
      </c>
      <c r="L134" t="s">
        <v>130</v>
      </c>
      <c r="M134" t="s">
        <v>131</v>
      </c>
    </row>
    <row r="135" spans="1:13" x14ac:dyDescent="0.2">
      <c r="A135" s="25"/>
      <c r="B135" t="s">
        <v>515</v>
      </c>
      <c r="C135" t="s">
        <v>516</v>
      </c>
      <c r="D135">
        <v>2007</v>
      </c>
      <c r="E135" t="s">
        <v>517</v>
      </c>
      <c r="F135">
        <v>49</v>
      </c>
      <c r="G135">
        <v>1</v>
      </c>
      <c r="J135">
        <v>5</v>
      </c>
      <c r="K135" t="s">
        <v>518</v>
      </c>
      <c r="L135" t="s">
        <v>130</v>
      </c>
      <c r="M135" t="s">
        <v>131</v>
      </c>
    </row>
    <row r="136" spans="1:13" x14ac:dyDescent="0.2">
      <c r="A136" s="25"/>
      <c r="B136" t="s">
        <v>519</v>
      </c>
      <c r="C136" t="s">
        <v>520</v>
      </c>
      <c r="D136">
        <v>2007</v>
      </c>
      <c r="E136" t="s">
        <v>521</v>
      </c>
      <c r="F136">
        <v>38</v>
      </c>
      <c r="G136">
        <v>3</v>
      </c>
      <c r="H136">
        <v>517</v>
      </c>
      <c r="I136">
        <v>523</v>
      </c>
      <c r="J136">
        <v>53</v>
      </c>
      <c r="K136" t="s">
        <v>522</v>
      </c>
      <c r="L136" t="s">
        <v>130</v>
      </c>
      <c r="M136" t="s">
        <v>131</v>
      </c>
    </row>
    <row r="137" spans="1:13" x14ac:dyDescent="0.2">
      <c r="A137" s="25"/>
      <c r="B137" t="s">
        <v>523</v>
      </c>
      <c r="C137" t="s">
        <v>524</v>
      </c>
      <c r="D137">
        <v>2005</v>
      </c>
      <c r="E137" t="s">
        <v>500</v>
      </c>
      <c r="F137">
        <v>72</v>
      </c>
      <c r="G137">
        <v>42036</v>
      </c>
      <c r="H137">
        <v>103</v>
      </c>
      <c r="I137">
        <v>108</v>
      </c>
      <c r="J137">
        <v>25</v>
      </c>
      <c r="K137" t="s">
        <v>525</v>
      </c>
      <c r="L137" t="s">
        <v>170</v>
      </c>
      <c r="M137" t="s">
        <v>131</v>
      </c>
    </row>
    <row r="138" spans="1:13" x14ac:dyDescent="0.2">
      <c r="A138" s="25"/>
      <c r="B138" t="s">
        <v>526</v>
      </c>
      <c r="C138" t="s">
        <v>527</v>
      </c>
      <c r="D138">
        <v>2004</v>
      </c>
      <c r="E138" t="s">
        <v>517</v>
      </c>
      <c r="F138">
        <v>45</v>
      </c>
      <c r="G138">
        <v>4</v>
      </c>
      <c r="H138">
        <v>181</v>
      </c>
      <c r="I138">
        <v>192</v>
      </c>
      <c r="J138">
        <v>16</v>
      </c>
      <c r="K138" t="s">
        <v>528</v>
      </c>
      <c r="L138" t="s">
        <v>130</v>
      </c>
      <c r="M138" t="s">
        <v>131</v>
      </c>
    </row>
    <row r="140" spans="1:13" x14ac:dyDescent="0.2">
      <c r="A140" s="25" t="s">
        <v>529</v>
      </c>
      <c r="B140" t="s">
        <v>530</v>
      </c>
      <c r="C140" t="s">
        <v>531</v>
      </c>
      <c r="D140">
        <v>2012</v>
      </c>
      <c r="E140" t="s">
        <v>532</v>
      </c>
      <c r="F140">
        <v>131</v>
      </c>
      <c r="G140" s="26">
        <v>42097</v>
      </c>
      <c r="H140">
        <v>194</v>
      </c>
      <c r="I140">
        <v>198</v>
      </c>
      <c r="J140">
        <v>3</v>
      </c>
      <c r="K140" t="s">
        <v>533</v>
      </c>
      <c r="L140" t="s">
        <v>130</v>
      </c>
      <c r="M140" t="s">
        <v>131</v>
      </c>
    </row>
    <row r="141" spans="1:13" x14ac:dyDescent="0.2">
      <c r="A141" s="25"/>
      <c r="B141" t="s">
        <v>534</v>
      </c>
      <c r="C141" t="s">
        <v>535</v>
      </c>
      <c r="D141">
        <v>2011</v>
      </c>
      <c r="E141" t="s">
        <v>532</v>
      </c>
      <c r="F141">
        <v>123</v>
      </c>
      <c r="G141" s="26">
        <v>42097</v>
      </c>
      <c r="H141">
        <v>210</v>
      </c>
      <c r="I141">
        <v>220</v>
      </c>
      <c r="J141">
        <v>7</v>
      </c>
      <c r="K141" t="s">
        <v>536</v>
      </c>
      <c r="L141" t="s">
        <v>130</v>
      </c>
      <c r="M141" t="s">
        <v>131</v>
      </c>
    </row>
    <row r="142" spans="1:13" x14ac:dyDescent="0.2">
      <c r="A142" s="25"/>
      <c r="B142" t="s">
        <v>537</v>
      </c>
      <c r="C142" t="s">
        <v>538</v>
      </c>
      <c r="D142">
        <v>2010</v>
      </c>
      <c r="E142" t="s">
        <v>532</v>
      </c>
      <c r="F142">
        <v>119</v>
      </c>
      <c r="G142" s="26">
        <v>42097</v>
      </c>
      <c r="H142">
        <v>244</v>
      </c>
      <c r="I142">
        <v>257</v>
      </c>
      <c r="J142">
        <v>8</v>
      </c>
      <c r="K142" t="s">
        <v>539</v>
      </c>
      <c r="L142" t="s">
        <v>130</v>
      </c>
      <c r="M142" t="s">
        <v>131</v>
      </c>
    </row>
    <row r="143" spans="1:13" x14ac:dyDescent="0.2">
      <c r="A143" s="25"/>
      <c r="B143" t="s">
        <v>540</v>
      </c>
      <c r="C143" t="s">
        <v>541</v>
      </c>
      <c r="D143">
        <v>2006</v>
      </c>
      <c r="E143" t="s">
        <v>483</v>
      </c>
      <c r="F143">
        <v>41</v>
      </c>
      <c r="G143">
        <v>5</v>
      </c>
      <c r="H143">
        <v>455</v>
      </c>
      <c r="I143">
        <v>466</v>
      </c>
      <c r="J143">
        <v>6</v>
      </c>
      <c r="K143" t="s">
        <v>542</v>
      </c>
      <c r="L143" t="s">
        <v>130</v>
      </c>
      <c r="M143" t="s">
        <v>131</v>
      </c>
    </row>
    <row r="144" spans="1:13" x14ac:dyDescent="0.2">
      <c r="A144" s="25"/>
      <c r="B144" t="s">
        <v>540</v>
      </c>
      <c r="C144" t="s">
        <v>543</v>
      </c>
      <c r="D144">
        <v>2006</v>
      </c>
      <c r="E144" t="s">
        <v>483</v>
      </c>
      <c r="F144">
        <v>41</v>
      </c>
      <c r="G144">
        <v>3</v>
      </c>
      <c r="H144">
        <v>191</v>
      </c>
      <c r="I144">
        <v>195</v>
      </c>
      <c r="J144">
        <v>9</v>
      </c>
      <c r="K144" t="s">
        <v>544</v>
      </c>
      <c r="L144" t="s">
        <v>130</v>
      </c>
      <c r="M144" t="s">
        <v>131</v>
      </c>
    </row>
    <row r="145" spans="1:13" x14ac:dyDescent="0.2">
      <c r="A145" s="25"/>
      <c r="B145" t="s">
        <v>545</v>
      </c>
      <c r="C145" t="s">
        <v>546</v>
      </c>
      <c r="D145">
        <v>2005</v>
      </c>
      <c r="E145" t="s">
        <v>483</v>
      </c>
      <c r="F145">
        <v>40</v>
      </c>
      <c r="G145">
        <v>1</v>
      </c>
      <c r="H145">
        <v>28</v>
      </c>
      <c r="I145">
        <v>39</v>
      </c>
      <c r="J145">
        <v>20</v>
      </c>
      <c r="K145" t="s">
        <v>547</v>
      </c>
      <c r="L145" t="s">
        <v>130</v>
      </c>
      <c r="M145" t="s">
        <v>131</v>
      </c>
    </row>
    <row r="146" spans="1:13" x14ac:dyDescent="0.2">
      <c r="A146" s="25"/>
      <c r="B146" t="s">
        <v>580</v>
      </c>
      <c r="C146" t="s">
        <v>579</v>
      </c>
      <c r="D146" s="27">
        <v>2014</v>
      </c>
      <c r="E146" t="s">
        <v>143</v>
      </c>
      <c r="F146" t="s">
        <v>581</v>
      </c>
    </row>
    <row r="148" spans="1:13" x14ac:dyDescent="0.2">
      <c r="A148" s="25" t="s">
        <v>548</v>
      </c>
      <c r="B148" t="s">
        <v>549</v>
      </c>
      <c r="C148" t="s">
        <v>550</v>
      </c>
      <c r="D148" s="27">
        <v>2014</v>
      </c>
      <c r="E148" t="s">
        <v>551</v>
      </c>
      <c r="F148">
        <v>57</v>
      </c>
      <c r="G148">
        <v>20</v>
      </c>
      <c r="H148">
        <v>8459</v>
      </c>
      <c r="I148">
        <v>8470</v>
      </c>
      <c r="K148" t="s">
        <v>552</v>
      </c>
      <c r="L148" t="s">
        <v>130</v>
      </c>
      <c r="M148" t="s">
        <v>131</v>
      </c>
    </row>
    <row r="149" spans="1:13" x14ac:dyDescent="0.2">
      <c r="A149" s="25"/>
      <c r="B149" t="s">
        <v>553</v>
      </c>
      <c r="C149" t="s">
        <v>554</v>
      </c>
      <c r="D149">
        <v>2014</v>
      </c>
      <c r="E149" t="s">
        <v>555</v>
      </c>
      <c r="F149">
        <v>136</v>
      </c>
      <c r="G149">
        <v>34</v>
      </c>
      <c r="H149">
        <v>11914</v>
      </c>
      <c r="I149">
        <v>11917</v>
      </c>
      <c r="J149">
        <v>1</v>
      </c>
      <c r="K149" t="s">
        <v>556</v>
      </c>
      <c r="L149" t="s">
        <v>130</v>
      </c>
      <c r="M149" t="s">
        <v>131</v>
      </c>
    </row>
    <row r="150" spans="1:13" x14ac:dyDescent="0.2">
      <c r="A150" s="25"/>
      <c r="B150" t="s">
        <v>557</v>
      </c>
      <c r="C150" t="s">
        <v>558</v>
      </c>
      <c r="D150">
        <v>2013</v>
      </c>
      <c r="E150" t="s">
        <v>559</v>
      </c>
      <c r="F150">
        <v>4</v>
      </c>
      <c r="J150">
        <v>5</v>
      </c>
      <c r="K150" t="s">
        <v>560</v>
      </c>
      <c r="L150" t="s">
        <v>130</v>
      </c>
      <c r="M150" t="s">
        <v>131</v>
      </c>
    </row>
    <row r="151" spans="1:13" x14ac:dyDescent="0.2">
      <c r="A151" s="25"/>
      <c r="B151" t="s">
        <v>561</v>
      </c>
      <c r="C151" t="s">
        <v>562</v>
      </c>
      <c r="D151">
        <v>2010</v>
      </c>
      <c r="E151" t="s">
        <v>551</v>
      </c>
      <c r="F151">
        <v>53</v>
      </c>
      <c r="G151">
        <v>22</v>
      </c>
      <c r="H151">
        <v>8208</v>
      </c>
      <c r="K151" t="s">
        <v>563</v>
      </c>
      <c r="L151" t="s">
        <v>179</v>
      </c>
      <c r="M151" t="s">
        <v>131</v>
      </c>
    </row>
    <row r="152" spans="1:13" x14ac:dyDescent="0.2">
      <c r="A152" s="25"/>
      <c r="B152" t="s">
        <v>561</v>
      </c>
      <c r="C152" t="s">
        <v>564</v>
      </c>
      <c r="D152">
        <v>2010</v>
      </c>
      <c r="E152" t="s">
        <v>551</v>
      </c>
      <c r="F152">
        <v>53</v>
      </c>
      <c r="G152">
        <v>13</v>
      </c>
      <c r="H152">
        <v>4938</v>
      </c>
      <c r="I152">
        <v>4948</v>
      </c>
      <c r="J152">
        <v>13</v>
      </c>
      <c r="K152" t="s">
        <v>565</v>
      </c>
      <c r="L152" t="s">
        <v>130</v>
      </c>
      <c r="M152" t="s">
        <v>131</v>
      </c>
    </row>
    <row r="153" spans="1:13" x14ac:dyDescent="0.2">
      <c r="A153" s="25"/>
      <c r="B153" t="s">
        <v>575</v>
      </c>
      <c r="C153" t="s">
        <v>574</v>
      </c>
      <c r="D153" s="27">
        <v>2014</v>
      </c>
      <c r="E153" t="s">
        <v>576</v>
      </c>
    </row>
    <row r="155" spans="1:13" x14ac:dyDescent="0.2">
      <c r="A155" t="s">
        <v>566</v>
      </c>
      <c r="B155" t="s">
        <v>567</v>
      </c>
      <c r="C155" t="s">
        <v>568</v>
      </c>
      <c r="D155">
        <v>2010</v>
      </c>
      <c r="E155" t="s">
        <v>394</v>
      </c>
      <c r="F155">
        <v>142</v>
      </c>
      <c r="G155">
        <v>42036</v>
      </c>
      <c r="H155">
        <v>41</v>
      </c>
      <c r="I155">
        <v>44</v>
      </c>
      <c r="J155">
        <v>9</v>
      </c>
      <c r="K155" t="s">
        <v>569</v>
      </c>
      <c r="L155" t="s">
        <v>130</v>
      </c>
      <c r="M155" t="s">
        <v>131</v>
      </c>
    </row>
    <row r="156" spans="1:13" x14ac:dyDescent="0.2">
      <c r="B156" t="s">
        <v>570</v>
      </c>
      <c r="C156" t="s">
        <v>571</v>
      </c>
      <c r="D156">
        <v>2001</v>
      </c>
      <c r="E156" t="s">
        <v>572</v>
      </c>
      <c r="F156">
        <v>48</v>
      </c>
      <c r="G156">
        <v>8</v>
      </c>
      <c r="H156">
        <v>593</v>
      </c>
      <c r="I156">
        <v>602</v>
      </c>
      <c r="J156">
        <v>3</v>
      </c>
      <c r="K156" t="s">
        <v>573</v>
      </c>
      <c r="L156" t="s">
        <v>130</v>
      </c>
      <c r="M156" t="s">
        <v>131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2" zoomScale="120" zoomScaleNormal="120" workbookViewId="0">
      <selection activeCell="K127" sqref="K127"/>
    </sheetView>
  </sheetViews>
  <sheetFormatPr defaultRowHeight="14.2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ประกอบตัวชี้วัดที่ 4.2</vt:lpstr>
      <vt:lpstr>งานวิจัย</vt:lpstr>
      <vt:lpstr>citation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NokTeePoo</cp:lastModifiedBy>
  <cp:lastPrinted>2015-03-29T16:51:41Z</cp:lastPrinted>
  <dcterms:created xsi:type="dcterms:W3CDTF">2015-02-16T07:59:03Z</dcterms:created>
  <dcterms:modified xsi:type="dcterms:W3CDTF">2015-08-16T04:12:08Z</dcterms:modified>
</cp:coreProperties>
</file>